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235" windowHeight="10305" activeTab="0"/>
  </bookViews>
  <sheets>
    <sheet name="第20回クラブ対抗リレー大会" sheetId="1" r:id="rId1"/>
  </sheets>
  <definedNames>
    <definedName name="_xlnm.Print_Area" localSheetId="0">'第20回クラブ対抗リレー大会'!$A$1:$O$55</definedName>
  </definedNames>
  <calcPr fullCalcOnLoad="1"/>
</workbook>
</file>

<file path=xl/sharedStrings.xml><?xml version="1.0" encoding="utf-8"?>
<sst xmlns="http://schemas.openxmlformats.org/spreadsheetml/2006/main" count="85" uniqueCount="53">
  <si>
    <t>氏名</t>
  </si>
  <si>
    <t>年齢</t>
  </si>
  <si>
    <t>Eｶｰﾄﾞ番号</t>
  </si>
  <si>
    <t>交通手段</t>
  </si>
  <si>
    <t>参加料合計</t>
  </si>
  <si>
    <t>支払方法</t>
  </si>
  <si>
    <t>郵便振替</t>
  </si>
  <si>
    <t>銀行振込</t>
  </si>
  <si>
    <t>参加費合計</t>
  </si>
  <si>
    <t>クラス参加費</t>
  </si>
  <si>
    <t>↓自動計算します</t>
  </si>
  <si>
    <t>▼ﾌﾟﾙﾀﾞｳﾝ選択項目</t>
  </si>
  <si>
    <t>(いずれかの欄に、払込日を入れてください)</t>
  </si>
  <si>
    <t>Saitamaken.Kyokai.Taikai@gmail.com</t>
  </si>
  <si>
    <t>クラス</t>
  </si>
  <si>
    <t xml:space="preserve">Eｶｰﾄﾞﾚﾝﾀﾙ </t>
  </si>
  <si>
    <t>プログラム</t>
  </si>
  <si>
    <t>ふりがな</t>
  </si>
  <si>
    <t>入力項目</t>
  </si>
  <si>
    <t>【必須入力項目】</t>
  </si>
  <si>
    <t>【入力禁止項目】</t>
  </si>
  <si>
    <t>入力禁止項目</t>
  </si>
  <si>
    <r>
      <t xml:space="preserve">生年月日
</t>
    </r>
    <r>
      <rPr>
        <sz val="8"/>
        <color indexed="8"/>
        <rFont val="メイリオ"/>
        <family val="3"/>
      </rPr>
      <t>（西暦年/月/日）</t>
    </r>
  </si>
  <si>
    <t>【申込先】</t>
  </si>
  <si>
    <t>会　場</t>
  </si>
  <si>
    <r>
      <t>　</t>
    </r>
    <r>
      <rPr>
        <b/>
        <u val="single"/>
        <sz val="18"/>
        <color indexed="10"/>
        <rFont val="メイリオ"/>
        <family val="3"/>
      </rPr>
      <t>本シート入力上の注意事項</t>
    </r>
  </si>
  <si>
    <t>【参加料内訳】</t>
  </si>
  <si>
    <t>埼玉県協会
個人登録</t>
  </si>
  <si>
    <t>年齢
区分</t>
  </si>
  <si>
    <t>クラス</t>
  </si>
  <si>
    <t>年齢区分</t>
  </si>
  <si>
    <t>参加費</t>
  </si>
  <si>
    <t>一般個人</t>
  </si>
  <si>
    <t>大学生</t>
  </si>
  <si>
    <t>所属クラブ</t>
  </si>
  <si>
    <t>代表者住所</t>
  </si>
  <si>
    <t>高校生</t>
  </si>
  <si>
    <t>中学生以下</t>
  </si>
  <si>
    <t>代表者E-mail</t>
  </si>
  <si>
    <t>Eカード</t>
  </si>
  <si>
    <t>県協会割引</t>
  </si>
  <si>
    <t>ワンマン割引</t>
  </si>
  <si>
    <t>Ｅカード</t>
  </si>
  <si>
    <t>第２０回クラブ対抗リレーオリエンテーリング大会　参加申込書</t>
  </si>
  <si>
    <t>代表者氏名</t>
  </si>
  <si>
    <t>代表者電話番号</t>
  </si>
  <si>
    <t>チーム名</t>
  </si>
  <si>
    <t>※　10チーム以上の時はExcelシートを2枚にしてください</t>
  </si>
  <si>
    <t>走順</t>
  </si>
  <si>
    <t>１走</t>
  </si>
  <si>
    <t>２走</t>
  </si>
  <si>
    <t>３走</t>
  </si>
  <si>
    <t>性別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</si>
</sst>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メイリオ"/>
      <family val="3"/>
    </font>
    <font>
      <b/>
      <u val="single"/>
      <sz val="18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color indexed="8"/>
      <name val="メイリオ"/>
      <family val="3"/>
    </font>
    <font>
      <sz val="10"/>
      <color indexed="8"/>
      <name val="メイリオ"/>
      <family val="3"/>
    </font>
    <font>
      <b/>
      <sz val="10"/>
      <color indexed="10"/>
      <name val="メイリオ"/>
      <family val="3"/>
    </font>
    <font>
      <b/>
      <sz val="10"/>
      <color indexed="8"/>
      <name val="メイリオ"/>
      <family val="3"/>
    </font>
    <font>
      <sz val="9"/>
      <color indexed="8"/>
      <name val="メイリオ"/>
      <family val="3"/>
    </font>
    <font>
      <sz val="18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8"/>
      <color theme="1"/>
      <name val="メイリオ"/>
      <family val="3"/>
    </font>
    <font>
      <sz val="10"/>
      <color theme="1"/>
      <name val="メイリオ"/>
      <family val="3"/>
    </font>
    <font>
      <b/>
      <sz val="10"/>
      <color rgb="FFFF0000"/>
      <name val="メイリオ"/>
      <family val="3"/>
    </font>
    <font>
      <b/>
      <sz val="10"/>
      <color theme="1"/>
      <name val="メイリオ"/>
      <family val="3"/>
    </font>
    <font>
      <sz val="9"/>
      <color theme="1"/>
      <name val="メイリオ"/>
      <family val="3"/>
    </font>
    <font>
      <sz val="18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double">
        <color rgb="FFFF0000"/>
      </left>
      <right/>
      <top/>
      <bottom/>
    </border>
    <border>
      <left/>
      <right style="double">
        <color rgb="FFFF0000"/>
      </right>
      <top/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38" fontId="46" fillId="0" borderId="0" xfId="49" applyFont="1" applyAlignment="1" applyProtection="1">
      <alignment vertical="center"/>
      <protection/>
    </xf>
    <xf numFmtId="38" fontId="46" fillId="0" borderId="0" xfId="49" applyFont="1" applyFill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38" fontId="46" fillId="0" borderId="0" xfId="49" applyFont="1" applyAlignment="1" applyProtection="1">
      <alignment/>
      <protection/>
    </xf>
    <xf numFmtId="38" fontId="46" fillId="33" borderId="11" xfId="49" applyFont="1" applyFill="1" applyBorder="1" applyAlignment="1" applyProtection="1">
      <alignment vertical="center"/>
      <protection/>
    </xf>
    <xf numFmtId="38" fontId="48" fillId="33" borderId="12" xfId="49" applyFont="1" applyFill="1" applyBorder="1" applyAlignment="1" applyProtection="1">
      <alignment horizontal="center" vertical="center"/>
      <protection/>
    </xf>
    <xf numFmtId="38" fontId="48" fillId="33" borderId="13" xfId="49" applyFont="1" applyFill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38" fontId="46" fillId="34" borderId="15" xfId="49" applyFont="1" applyFill="1" applyBorder="1" applyAlignment="1" applyProtection="1">
      <alignment horizontal="center" vertical="center"/>
      <protection/>
    </xf>
    <xf numFmtId="38" fontId="46" fillId="34" borderId="13" xfId="49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8" borderId="11" xfId="0" applyFont="1" applyFill="1" applyBorder="1" applyAlignment="1" applyProtection="1">
      <alignment vertical="center"/>
      <protection/>
    </xf>
    <xf numFmtId="0" fontId="46" fillId="33" borderId="17" xfId="0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18" xfId="0" applyFont="1" applyBorder="1" applyAlignment="1" applyProtection="1">
      <alignment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vertical="center"/>
      <protection/>
    </xf>
    <xf numFmtId="0" fontId="46" fillId="0" borderId="2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21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vertical="center"/>
      <protection/>
    </xf>
    <xf numFmtId="0" fontId="46" fillId="0" borderId="21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13" borderId="11" xfId="0" applyFont="1" applyFill="1" applyBorder="1" applyAlignment="1" applyProtection="1">
      <alignment vertical="center"/>
      <protection/>
    </xf>
    <xf numFmtId="0" fontId="46" fillId="33" borderId="11" xfId="0" applyFont="1" applyFill="1" applyBorder="1" applyAlignment="1" applyProtection="1">
      <alignment vertical="center"/>
      <protection/>
    </xf>
    <xf numFmtId="0" fontId="46" fillId="0" borderId="23" xfId="0" applyFont="1" applyBorder="1" applyAlignment="1" applyProtection="1">
      <alignment vertical="center"/>
      <protection/>
    </xf>
    <xf numFmtId="0" fontId="46" fillId="0" borderId="24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vertical="center"/>
      <protection/>
    </xf>
    <xf numFmtId="0" fontId="46" fillId="0" borderId="25" xfId="0" applyFont="1" applyBorder="1" applyAlignment="1" applyProtection="1">
      <alignment vertical="center"/>
      <protection/>
    </xf>
    <xf numFmtId="14" fontId="46" fillId="8" borderId="11" xfId="0" applyNumberFormat="1" applyFont="1" applyFill="1" applyBorder="1" applyAlignment="1" applyProtection="1">
      <alignment horizontal="center" vertical="center"/>
      <protection locked="0"/>
    </xf>
    <xf numFmtId="0" fontId="46" fillId="8" borderId="16" xfId="0" applyFont="1" applyFill="1" applyBorder="1" applyAlignment="1" applyProtection="1">
      <alignment vertical="center"/>
      <protection locked="0"/>
    </xf>
    <xf numFmtId="14" fontId="46" fillId="8" borderId="16" xfId="0" applyNumberFormat="1" applyFont="1" applyFill="1" applyBorder="1" applyAlignment="1" applyProtection="1">
      <alignment horizontal="center" vertical="center"/>
      <protection locked="0"/>
    </xf>
    <xf numFmtId="0" fontId="46" fillId="8" borderId="11" xfId="0" applyFont="1" applyFill="1" applyBorder="1" applyAlignment="1" applyProtection="1">
      <alignment vertical="center"/>
      <protection locked="0"/>
    </xf>
    <xf numFmtId="0" fontId="46" fillId="8" borderId="17" xfId="0" applyFont="1" applyFill="1" applyBorder="1" applyAlignment="1" applyProtection="1">
      <alignment vertical="center"/>
      <protection locked="0"/>
    </xf>
    <xf numFmtId="14" fontId="46" fillId="8" borderId="17" xfId="0" applyNumberFormat="1" applyFont="1" applyFill="1" applyBorder="1" applyAlignment="1" applyProtection="1">
      <alignment horizontal="center" vertical="center"/>
      <protection locked="0"/>
    </xf>
    <xf numFmtId="0" fontId="46" fillId="13" borderId="16" xfId="0" applyFont="1" applyFill="1" applyBorder="1" applyAlignment="1" applyProtection="1">
      <alignment horizontal="center" vertical="center"/>
      <protection locked="0"/>
    </xf>
    <xf numFmtId="0" fontId="46" fillId="13" borderId="11" xfId="0" applyFont="1" applyFill="1" applyBorder="1" applyAlignment="1" applyProtection="1">
      <alignment horizontal="center" vertical="center"/>
      <protection locked="0"/>
    </xf>
    <xf numFmtId="0" fontId="46" fillId="13" borderId="17" xfId="0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38" fontId="46" fillId="33" borderId="11" xfId="49" applyFont="1" applyFill="1" applyBorder="1" applyAlignment="1" applyProtection="1">
      <alignment horizontal="center" vertical="center"/>
      <protection/>
    </xf>
    <xf numFmtId="38" fontId="46" fillId="34" borderId="16" xfId="49" applyFont="1" applyFill="1" applyBorder="1" applyAlignment="1" applyProtection="1">
      <alignment horizontal="center" vertical="center"/>
      <protection/>
    </xf>
    <xf numFmtId="38" fontId="46" fillId="34" borderId="26" xfId="49" applyFont="1" applyFill="1" applyBorder="1" applyAlignment="1" applyProtection="1">
      <alignment horizontal="center" vertical="center"/>
      <protection/>
    </xf>
    <xf numFmtId="38" fontId="46" fillId="34" borderId="11" xfId="49" applyFont="1" applyFill="1" applyBorder="1" applyAlignment="1" applyProtection="1">
      <alignment horizontal="center" vertical="center"/>
      <protection/>
    </xf>
    <xf numFmtId="38" fontId="46" fillId="34" borderId="27" xfId="49" applyFont="1" applyFill="1" applyBorder="1" applyAlignment="1" applyProtection="1">
      <alignment horizontal="center" vertical="center"/>
      <protection/>
    </xf>
    <xf numFmtId="38" fontId="46" fillId="34" borderId="17" xfId="49" applyFont="1" applyFill="1" applyBorder="1" applyAlignment="1" applyProtection="1">
      <alignment horizontal="center" vertical="center"/>
      <protection/>
    </xf>
    <xf numFmtId="38" fontId="46" fillId="34" borderId="28" xfId="49" applyFont="1" applyFill="1" applyBorder="1" applyAlignment="1" applyProtection="1">
      <alignment horizontal="center" vertical="center"/>
      <protection/>
    </xf>
    <xf numFmtId="38" fontId="46" fillId="34" borderId="0" xfId="49" applyFont="1" applyFill="1" applyAlignment="1" applyProtection="1">
      <alignment horizontal="center" vertical="center"/>
      <protection/>
    </xf>
    <xf numFmtId="0" fontId="46" fillId="8" borderId="29" xfId="0" applyFont="1" applyFill="1" applyBorder="1" applyAlignment="1" applyProtection="1">
      <alignment horizontal="center" vertical="center"/>
      <protection locked="0"/>
    </xf>
    <xf numFmtId="0" fontId="46" fillId="8" borderId="30" xfId="0" applyFont="1" applyFill="1" applyBorder="1" applyAlignment="1" applyProtection="1">
      <alignment horizontal="center" vertical="center"/>
      <protection locked="0"/>
    </xf>
    <xf numFmtId="0" fontId="46" fillId="8" borderId="31" xfId="0" applyFont="1" applyFill="1" applyBorder="1" applyAlignment="1" applyProtection="1">
      <alignment horizontal="center" vertical="center"/>
      <protection locked="0"/>
    </xf>
    <xf numFmtId="0" fontId="46" fillId="13" borderId="32" xfId="0" applyFont="1" applyFill="1" applyBorder="1" applyAlignment="1" applyProtection="1">
      <alignment horizontal="center" vertical="center"/>
      <protection locked="0"/>
    </xf>
    <xf numFmtId="0" fontId="46" fillId="13" borderId="33" xfId="0" applyFont="1" applyFill="1" applyBorder="1" applyAlignment="1" applyProtection="1">
      <alignment horizontal="center" vertical="center"/>
      <protection locked="0"/>
    </xf>
    <xf numFmtId="0" fontId="46" fillId="13" borderId="34" xfId="0" applyFont="1" applyFill="1" applyBorder="1" applyAlignment="1" applyProtection="1">
      <alignment horizontal="center" vertical="center"/>
      <protection locked="0"/>
    </xf>
    <xf numFmtId="0" fontId="46" fillId="8" borderId="10" xfId="0" applyFont="1" applyFill="1" applyBorder="1" applyAlignment="1" applyProtection="1">
      <alignment horizontal="center" vertical="center"/>
      <protection locked="0"/>
    </xf>
    <xf numFmtId="0" fontId="46" fillId="8" borderId="35" xfId="0" applyFont="1" applyFill="1" applyBorder="1" applyAlignment="1" applyProtection="1">
      <alignment horizontal="center" vertical="center"/>
      <protection locked="0"/>
    </xf>
    <xf numFmtId="0" fontId="46" fillId="0" borderId="36" xfId="0" applyFont="1" applyBorder="1" applyAlignment="1" applyProtection="1">
      <alignment horizontal="center" vertical="center"/>
      <protection/>
    </xf>
    <xf numFmtId="0" fontId="46" fillId="0" borderId="30" xfId="0" applyFont="1" applyBorder="1" applyAlignment="1" applyProtection="1">
      <alignment horizontal="center" vertical="center"/>
      <protection/>
    </xf>
    <xf numFmtId="0" fontId="46" fillId="0" borderId="37" xfId="0" applyFont="1" applyBorder="1" applyAlignment="1" applyProtection="1">
      <alignment horizontal="center" vertical="center"/>
      <protection/>
    </xf>
    <xf numFmtId="49" fontId="46" fillId="8" borderId="10" xfId="0" applyNumberFormat="1" applyFont="1" applyFill="1" applyBorder="1" applyAlignment="1" applyProtection="1">
      <alignment horizontal="center" vertical="center"/>
      <protection locked="0"/>
    </xf>
    <xf numFmtId="49" fontId="46" fillId="8" borderId="35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ont>
        <color auto="1"/>
      </font>
      <fill>
        <patternFill patternType="solid">
          <bgColor theme="3" tint="0.5999600291252136"/>
        </patternFill>
      </fill>
    </dxf>
    <dxf>
      <font>
        <color auto="1"/>
      </font>
      <fill>
        <patternFill patternType="solid"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20.57421875" style="3" customWidth="1"/>
    <col min="3" max="3" width="5.57421875" style="4" customWidth="1"/>
    <col min="4" max="6" width="20.57421875" style="3" customWidth="1"/>
    <col min="7" max="7" width="5.57421875" style="4" customWidth="1"/>
    <col min="8" max="8" width="10.57421875" style="3" customWidth="1"/>
    <col min="9" max="9" width="5.57421875" style="3" customWidth="1"/>
    <col min="10" max="10" width="10.57421875" style="4" customWidth="1"/>
    <col min="11" max="13" width="10.57421875" style="3" customWidth="1"/>
    <col min="14" max="14" width="18.57421875" style="3" bestFit="1" customWidth="1"/>
    <col min="15" max="15" width="12.57421875" style="3" customWidth="1"/>
    <col min="16" max="21" width="12.57421875" style="6" customWidth="1"/>
    <col min="22" max="23" width="9.00390625" style="7" customWidth="1"/>
    <col min="24" max="16384" width="9.00390625" style="3" customWidth="1"/>
  </cols>
  <sheetData>
    <row r="1" spans="1:10" ht="49.5" customHeight="1">
      <c r="A1" s="1" t="s">
        <v>43</v>
      </c>
      <c r="B1" s="1"/>
      <c r="C1" s="2"/>
      <c r="F1" s="4"/>
      <c r="I1" s="76" t="s">
        <v>23</v>
      </c>
      <c r="J1" s="5" t="s">
        <v>13</v>
      </c>
    </row>
    <row r="2" ht="24.75" customHeight="1">
      <c r="F2" s="4"/>
    </row>
    <row r="3" spans="4:10" ht="24.75" customHeight="1">
      <c r="D3" s="8" t="s">
        <v>44</v>
      </c>
      <c r="E3" s="69"/>
      <c r="F3" s="70"/>
      <c r="G3" s="3"/>
      <c r="J3" s="3"/>
    </row>
    <row r="4" spans="4:10" ht="24.75" customHeight="1">
      <c r="D4" s="8" t="s">
        <v>35</v>
      </c>
      <c r="E4" s="69"/>
      <c r="F4" s="70"/>
      <c r="G4" s="3"/>
      <c r="J4" s="3"/>
    </row>
    <row r="5" spans="4:13" ht="24.75" customHeight="1">
      <c r="D5" s="8" t="s">
        <v>45</v>
      </c>
      <c r="E5" s="74"/>
      <c r="F5" s="75"/>
      <c r="G5" s="3"/>
      <c r="J5" s="3"/>
      <c r="M5" s="6"/>
    </row>
    <row r="6" spans="4:13" ht="24.75" customHeight="1">
      <c r="D6" s="8" t="s">
        <v>38</v>
      </c>
      <c r="E6" s="69"/>
      <c r="F6" s="70"/>
      <c r="G6" s="3"/>
      <c r="J6" s="3"/>
      <c r="M6" s="6"/>
    </row>
    <row r="7" spans="4:10" ht="24.75" customHeight="1">
      <c r="D7" s="8" t="s">
        <v>34</v>
      </c>
      <c r="E7" s="69"/>
      <c r="F7" s="70"/>
      <c r="G7" s="3"/>
      <c r="J7" s="9" t="s">
        <v>26</v>
      </c>
    </row>
    <row r="8" spans="7:13" ht="24.75" customHeight="1" thickBot="1">
      <c r="G8" s="3"/>
      <c r="J8" s="10" t="s">
        <v>9</v>
      </c>
      <c r="K8" s="55">
        <f>P46</f>
        <v>0</v>
      </c>
      <c r="L8" s="6"/>
      <c r="M8" s="6"/>
    </row>
    <row r="9" spans="4:13" ht="24.75" customHeight="1" thickBot="1">
      <c r="D9" s="11" t="s">
        <v>4</v>
      </c>
      <c r="E9" s="12">
        <f>O46</f>
        <v>0</v>
      </c>
      <c r="G9" s="3"/>
      <c r="J9" s="10" t="s">
        <v>42</v>
      </c>
      <c r="K9" s="55">
        <f>Q46</f>
        <v>0</v>
      </c>
      <c r="L9" s="6"/>
      <c r="M9" s="6"/>
    </row>
    <row r="10" spans="4:11" ht="24.75" customHeight="1">
      <c r="D10" s="71" t="s">
        <v>5</v>
      </c>
      <c r="E10" s="13" t="s">
        <v>6</v>
      </c>
      <c r="F10" s="43"/>
      <c r="G10" s="3"/>
      <c r="J10" s="10" t="s">
        <v>16</v>
      </c>
      <c r="K10" s="55">
        <f>R46</f>
        <v>0</v>
      </c>
    </row>
    <row r="11" spans="4:11" ht="24.75" customHeight="1">
      <c r="D11" s="72"/>
      <c r="E11" s="13" t="s">
        <v>7</v>
      </c>
      <c r="F11" s="43"/>
      <c r="G11" s="3"/>
      <c r="J11" s="10" t="s">
        <v>40</v>
      </c>
      <c r="K11" s="55">
        <f>S46</f>
        <v>0</v>
      </c>
    </row>
    <row r="12" spans="4:11" ht="24.75" customHeight="1">
      <c r="D12" s="73"/>
      <c r="E12" s="13" t="s">
        <v>24</v>
      </c>
      <c r="F12" s="43"/>
      <c r="G12" s="3"/>
      <c r="J12" s="10" t="s">
        <v>41</v>
      </c>
      <c r="K12" s="55">
        <f>T46</f>
        <v>0</v>
      </c>
    </row>
    <row r="13" spans="5:10" ht="24.75" customHeight="1">
      <c r="E13" s="14" t="s">
        <v>12</v>
      </c>
      <c r="G13" s="3"/>
      <c r="J13" s="3"/>
    </row>
    <row r="14" ht="24.75" customHeight="1" thickBot="1">
      <c r="P14" s="6" t="s">
        <v>10</v>
      </c>
    </row>
    <row r="15" spans="1:22" s="4" customFormat="1" ht="49.5" customHeight="1" thickBot="1">
      <c r="A15" s="15" t="s">
        <v>14</v>
      </c>
      <c r="B15" s="16" t="s">
        <v>46</v>
      </c>
      <c r="C15" s="16" t="s">
        <v>48</v>
      </c>
      <c r="D15" s="16" t="s">
        <v>0</v>
      </c>
      <c r="E15" s="16" t="s">
        <v>17</v>
      </c>
      <c r="F15" s="17" t="s">
        <v>22</v>
      </c>
      <c r="G15" s="16" t="s">
        <v>1</v>
      </c>
      <c r="H15" s="17" t="s">
        <v>28</v>
      </c>
      <c r="I15" s="17" t="s">
        <v>52</v>
      </c>
      <c r="J15" s="17" t="s">
        <v>15</v>
      </c>
      <c r="K15" s="16" t="s">
        <v>2</v>
      </c>
      <c r="L15" s="18" t="s">
        <v>16</v>
      </c>
      <c r="M15" s="19" t="s">
        <v>27</v>
      </c>
      <c r="N15" s="18" t="s">
        <v>3</v>
      </c>
      <c r="O15" s="20" t="s">
        <v>8</v>
      </c>
      <c r="P15" s="20" t="s">
        <v>9</v>
      </c>
      <c r="Q15" s="20" t="s">
        <v>39</v>
      </c>
      <c r="R15" s="20" t="s">
        <v>16</v>
      </c>
      <c r="S15" s="20" t="s">
        <v>40</v>
      </c>
      <c r="T15" s="21" t="s">
        <v>41</v>
      </c>
      <c r="U15" s="7"/>
      <c r="V15" s="7"/>
    </row>
    <row r="16" spans="1:23" ht="24.75" customHeight="1">
      <c r="A16" s="66"/>
      <c r="B16" s="63"/>
      <c r="C16" s="22" t="s">
        <v>49</v>
      </c>
      <c r="D16" s="44"/>
      <c r="E16" s="44"/>
      <c r="F16" s="45"/>
      <c r="G16" s="22">
        <f>IF(F16="","",IF(MONTH(F16)&lt;=3,2016-YEAR(F16),2015-YEAR(F16)))</f>
      </c>
      <c r="H16" s="49"/>
      <c r="I16" s="49"/>
      <c r="J16" s="49"/>
      <c r="K16" s="52"/>
      <c r="L16" s="49"/>
      <c r="M16" s="49"/>
      <c r="N16" s="49"/>
      <c r="O16" s="56">
        <f aca="true" t="shared" si="0" ref="O16:O45">SUM(P16:T16)</f>
        <v>0</v>
      </c>
      <c r="P16" s="56">
        <f aca="true" t="shared" si="1" ref="P16:P45">IF(H16="","",VLOOKUP(H16,$W$63:$X$66,2,FALSE))</f>
      </c>
      <c r="Q16" s="56">
        <f aca="true" t="shared" si="2" ref="Q16:Q45">IF(J16="","",IF(J16="ﾚﾝﾀﾙ ",300,0))</f>
      </c>
      <c r="R16" s="56">
        <f aca="true" t="shared" si="3" ref="R16:R45">IF(L16="","",IF(L16="申込",300,0))</f>
      </c>
      <c r="S16" s="56">
        <f>IF(M16="","",IF(AND(H16="一般個人",M16="会員割引有"),-400,0))</f>
      </c>
      <c r="T16" s="57"/>
      <c r="U16" s="7"/>
      <c r="W16" s="3"/>
    </row>
    <row r="17" spans="1:23" ht="24.75" customHeight="1">
      <c r="A17" s="67"/>
      <c r="B17" s="64"/>
      <c r="C17" s="23" t="s">
        <v>50</v>
      </c>
      <c r="D17" s="46"/>
      <c r="E17" s="46"/>
      <c r="F17" s="43"/>
      <c r="G17" s="23">
        <f aca="true" t="shared" si="4" ref="G17:G45">IF(F17="","",IF(MONTH(F17)&lt;=3,2016-YEAR(F17),2015-YEAR(F17)))</f>
      </c>
      <c r="H17" s="50"/>
      <c r="I17" s="50"/>
      <c r="J17" s="50"/>
      <c r="K17" s="53"/>
      <c r="L17" s="50"/>
      <c r="M17" s="50"/>
      <c r="N17" s="50"/>
      <c r="O17" s="58">
        <f t="shared" si="0"/>
        <v>0</v>
      </c>
      <c r="P17" s="58">
        <f t="shared" si="1"/>
      </c>
      <c r="Q17" s="58">
        <f t="shared" si="2"/>
      </c>
      <c r="R17" s="58">
        <f t="shared" si="3"/>
      </c>
      <c r="S17" s="58">
        <f aca="true" t="shared" si="5" ref="S17:S45">IF(M17="","",IF(AND(H17="一般個人",M17="会員割引有"),-400,0))</f>
      </c>
      <c r="T17" s="59"/>
      <c r="U17" s="7"/>
      <c r="W17" s="3"/>
    </row>
    <row r="18" spans="1:23" ht="24.75" customHeight="1" thickBot="1">
      <c r="A18" s="68"/>
      <c r="B18" s="65"/>
      <c r="C18" s="25" t="s">
        <v>51</v>
      </c>
      <c r="D18" s="47"/>
      <c r="E18" s="47"/>
      <c r="F18" s="48"/>
      <c r="G18" s="25">
        <f t="shared" si="4"/>
      </c>
      <c r="H18" s="51"/>
      <c r="I18" s="51"/>
      <c r="J18" s="51"/>
      <c r="K18" s="54"/>
      <c r="L18" s="51"/>
      <c r="M18" s="51"/>
      <c r="N18" s="51"/>
      <c r="O18" s="60">
        <f t="shared" si="0"/>
        <v>0</v>
      </c>
      <c r="P18" s="60">
        <f t="shared" si="1"/>
      </c>
      <c r="Q18" s="60">
        <f t="shared" si="2"/>
      </c>
      <c r="R18" s="60">
        <f t="shared" si="3"/>
      </c>
      <c r="S18" s="60">
        <f t="shared" si="5"/>
      </c>
      <c r="T18" s="61">
        <f>IF(AND(D16&lt;&gt;"",D16=D17,D17=D18),-1000,0)</f>
        <v>0</v>
      </c>
      <c r="U18" s="7"/>
      <c r="W18" s="3"/>
    </row>
    <row r="19" spans="1:23" ht="24.75" customHeight="1">
      <c r="A19" s="66"/>
      <c r="B19" s="63"/>
      <c r="C19" s="22" t="s">
        <v>49</v>
      </c>
      <c r="D19" s="44"/>
      <c r="E19" s="44"/>
      <c r="F19" s="45"/>
      <c r="G19" s="22">
        <f>IF(F19="","",IF(MONTH(F19)&lt;=3,2016-YEAR(F19),2015-YEAR(F19)))</f>
      </c>
      <c r="H19" s="49"/>
      <c r="I19" s="49"/>
      <c r="J19" s="49"/>
      <c r="K19" s="52"/>
      <c r="L19" s="49"/>
      <c r="M19" s="49"/>
      <c r="N19" s="49"/>
      <c r="O19" s="56">
        <f t="shared" si="0"/>
        <v>0</v>
      </c>
      <c r="P19" s="56">
        <f t="shared" si="1"/>
      </c>
      <c r="Q19" s="56">
        <f t="shared" si="2"/>
      </c>
      <c r="R19" s="56">
        <f t="shared" si="3"/>
      </c>
      <c r="S19" s="56">
        <f t="shared" si="5"/>
      </c>
      <c r="T19" s="57"/>
      <c r="U19" s="7"/>
      <c r="W19" s="3"/>
    </row>
    <row r="20" spans="1:23" ht="24.75" customHeight="1">
      <c r="A20" s="67"/>
      <c r="B20" s="64"/>
      <c r="C20" s="23" t="s">
        <v>50</v>
      </c>
      <c r="D20" s="46"/>
      <c r="E20" s="46"/>
      <c r="F20" s="43"/>
      <c r="G20" s="23">
        <f t="shared" si="4"/>
      </c>
      <c r="H20" s="50"/>
      <c r="I20" s="50"/>
      <c r="J20" s="50"/>
      <c r="K20" s="53"/>
      <c r="L20" s="50"/>
      <c r="M20" s="50"/>
      <c r="N20" s="50"/>
      <c r="O20" s="58">
        <f t="shared" si="0"/>
        <v>0</v>
      </c>
      <c r="P20" s="58">
        <f t="shared" si="1"/>
      </c>
      <c r="Q20" s="58">
        <f t="shared" si="2"/>
      </c>
      <c r="R20" s="58">
        <f t="shared" si="3"/>
      </c>
      <c r="S20" s="58">
        <f t="shared" si="5"/>
      </c>
      <c r="T20" s="59"/>
      <c r="U20" s="7"/>
      <c r="W20" s="3"/>
    </row>
    <row r="21" spans="1:23" ht="24.75" customHeight="1" thickBot="1">
      <c r="A21" s="68"/>
      <c r="B21" s="65"/>
      <c r="C21" s="25" t="s">
        <v>51</v>
      </c>
      <c r="D21" s="47"/>
      <c r="E21" s="47"/>
      <c r="F21" s="48"/>
      <c r="G21" s="25">
        <f t="shared" si="4"/>
      </c>
      <c r="H21" s="51"/>
      <c r="I21" s="51"/>
      <c r="J21" s="51"/>
      <c r="K21" s="54"/>
      <c r="L21" s="51"/>
      <c r="M21" s="51"/>
      <c r="N21" s="51"/>
      <c r="O21" s="60">
        <f t="shared" si="0"/>
        <v>0</v>
      </c>
      <c r="P21" s="60">
        <f t="shared" si="1"/>
      </c>
      <c r="Q21" s="60">
        <f t="shared" si="2"/>
      </c>
      <c r="R21" s="60">
        <f t="shared" si="3"/>
      </c>
      <c r="S21" s="60">
        <f t="shared" si="5"/>
      </c>
      <c r="T21" s="61">
        <f>IF(AND(D19&lt;&gt;"",D19=D20,D20=D21),-1000,0)</f>
        <v>0</v>
      </c>
      <c r="U21" s="7"/>
      <c r="W21" s="3"/>
    </row>
    <row r="22" spans="1:23" ht="24.75" customHeight="1">
      <c r="A22" s="66"/>
      <c r="B22" s="63"/>
      <c r="C22" s="22" t="s">
        <v>49</v>
      </c>
      <c r="D22" s="44"/>
      <c r="E22" s="44"/>
      <c r="F22" s="45"/>
      <c r="G22" s="22">
        <f>IF(F22="","",IF(MONTH(F22)&lt;=3,2016-YEAR(F22),2015-YEAR(F22)))</f>
      </c>
      <c r="H22" s="49"/>
      <c r="I22" s="49"/>
      <c r="J22" s="49"/>
      <c r="K22" s="52"/>
      <c r="L22" s="49"/>
      <c r="M22" s="49"/>
      <c r="N22" s="49"/>
      <c r="O22" s="56">
        <f t="shared" si="0"/>
        <v>0</v>
      </c>
      <c r="P22" s="56">
        <f t="shared" si="1"/>
      </c>
      <c r="Q22" s="56">
        <f t="shared" si="2"/>
      </c>
      <c r="R22" s="56">
        <f t="shared" si="3"/>
      </c>
      <c r="S22" s="56">
        <f t="shared" si="5"/>
      </c>
      <c r="T22" s="57"/>
      <c r="U22" s="7"/>
      <c r="W22" s="3"/>
    </row>
    <row r="23" spans="1:23" ht="24.75" customHeight="1">
      <c r="A23" s="67"/>
      <c r="B23" s="64"/>
      <c r="C23" s="23" t="s">
        <v>50</v>
      </c>
      <c r="D23" s="46"/>
      <c r="E23" s="46"/>
      <c r="F23" s="43"/>
      <c r="G23" s="23">
        <f t="shared" si="4"/>
      </c>
      <c r="H23" s="50"/>
      <c r="I23" s="50"/>
      <c r="J23" s="50"/>
      <c r="K23" s="53"/>
      <c r="L23" s="50"/>
      <c r="M23" s="50"/>
      <c r="N23" s="50"/>
      <c r="O23" s="58">
        <f t="shared" si="0"/>
        <v>0</v>
      </c>
      <c r="P23" s="58">
        <f t="shared" si="1"/>
      </c>
      <c r="Q23" s="58">
        <f t="shared" si="2"/>
      </c>
      <c r="R23" s="58">
        <f t="shared" si="3"/>
      </c>
      <c r="S23" s="58">
        <f t="shared" si="5"/>
      </c>
      <c r="T23" s="59"/>
      <c r="U23" s="7"/>
      <c r="W23" s="3"/>
    </row>
    <row r="24" spans="1:23" ht="24.75" customHeight="1" thickBot="1">
      <c r="A24" s="68"/>
      <c r="B24" s="65"/>
      <c r="C24" s="25" t="s">
        <v>51</v>
      </c>
      <c r="D24" s="47"/>
      <c r="E24" s="47"/>
      <c r="F24" s="48"/>
      <c r="G24" s="25">
        <f t="shared" si="4"/>
      </c>
      <c r="H24" s="51"/>
      <c r="I24" s="51"/>
      <c r="J24" s="51"/>
      <c r="K24" s="54"/>
      <c r="L24" s="51"/>
      <c r="M24" s="51"/>
      <c r="N24" s="51"/>
      <c r="O24" s="60">
        <f t="shared" si="0"/>
        <v>0</v>
      </c>
      <c r="P24" s="60">
        <f t="shared" si="1"/>
      </c>
      <c r="Q24" s="60">
        <f t="shared" si="2"/>
      </c>
      <c r="R24" s="60">
        <f t="shared" si="3"/>
      </c>
      <c r="S24" s="60">
        <f t="shared" si="5"/>
      </c>
      <c r="T24" s="61">
        <f>IF(AND(D22&lt;&gt;"",D22=D23,D23=D24),-1000,0)</f>
        <v>0</v>
      </c>
      <c r="U24" s="7"/>
      <c r="W24" s="3"/>
    </row>
    <row r="25" spans="1:23" ht="24.75" customHeight="1">
      <c r="A25" s="66"/>
      <c r="B25" s="63"/>
      <c r="C25" s="22" t="s">
        <v>49</v>
      </c>
      <c r="D25" s="44"/>
      <c r="E25" s="44"/>
      <c r="F25" s="45"/>
      <c r="G25" s="22">
        <f>IF(F25="","",IF(MONTH(F25)&lt;=3,2016-YEAR(F25),2015-YEAR(F25)))</f>
      </c>
      <c r="H25" s="49"/>
      <c r="I25" s="49"/>
      <c r="J25" s="49"/>
      <c r="K25" s="52"/>
      <c r="L25" s="49"/>
      <c r="M25" s="49"/>
      <c r="N25" s="49"/>
      <c r="O25" s="56">
        <f t="shared" si="0"/>
        <v>0</v>
      </c>
      <c r="P25" s="56">
        <f t="shared" si="1"/>
      </c>
      <c r="Q25" s="56">
        <f t="shared" si="2"/>
      </c>
      <c r="R25" s="56">
        <f t="shared" si="3"/>
      </c>
      <c r="S25" s="56">
        <f t="shared" si="5"/>
      </c>
      <c r="T25" s="57"/>
      <c r="U25" s="7"/>
      <c r="W25" s="3"/>
    </row>
    <row r="26" spans="1:23" ht="24.75" customHeight="1">
      <c r="A26" s="67"/>
      <c r="B26" s="64"/>
      <c r="C26" s="23" t="s">
        <v>50</v>
      </c>
      <c r="D26" s="46"/>
      <c r="E26" s="46"/>
      <c r="F26" s="43"/>
      <c r="G26" s="23">
        <f t="shared" si="4"/>
      </c>
      <c r="H26" s="50"/>
      <c r="I26" s="50"/>
      <c r="J26" s="50"/>
      <c r="K26" s="53"/>
      <c r="L26" s="50"/>
      <c r="M26" s="50"/>
      <c r="N26" s="50"/>
      <c r="O26" s="58">
        <f t="shared" si="0"/>
        <v>0</v>
      </c>
      <c r="P26" s="58">
        <f t="shared" si="1"/>
      </c>
      <c r="Q26" s="58">
        <f t="shared" si="2"/>
      </c>
      <c r="R26" s="58">
        <f t="shared" si="3"/>
      </c>
      <c r="S26" s="58">
        <f t="shared" si="5"/>
      </c>
      <c r="T26" s="59"/>
      <c r="U26" s="7"/>
      <c r="W26" s="3"/>
    </row>
    <row r="27" spans="1:23" ht="24.75" customHeight="1" thickBot="1">
      <c r="A27" s="68"/>
      <c r="B27" s="65"/>
      <c r="C27" s="25" t="s">
        <v>51</v>
      </c>
      <c r="D27" s="47"/>
      <c r="E27" s="47"/>
      <c r="F27" s="48"/>
      <c r="G27" s="25">
        <f t="shared" si="4"/>
      </c>
      <c r="H27" s="51"/>
      <c r="I27" s="51"/>
      <c r="J27" s="51"/>
      <c r="K27" s="54"/>
      <c r="L27" s="51"/>
      <c r="M27" s="51"/>
      <c r="N27" s="51"/>
      <c r="O27" s="60">
        <f t="shared" si="0"/>
        <v>0</v>
      </c>
      <c r="P27" s="60">
        <f t="shared" si="1"/>
      </c>
      <c r="Q27" s="60">
        <f t="shared" si="2"/>
      </c>
      <c r="R27" s="60">
        <f t="shared" si="3"/>
      </c>
      <c r="S27" s="60">
        <f t="shared" si="5"/>
      </c>
      <c r="T27" s="61">
        <f>IF(AND(D25&lt;&gt;"",D25=D26,D26=D27),-1000,0)</f>
        <v>0</v>
      </c>
      <c r="U27" s="7"/>
      <c r="W27" s="3"/>
    </row>
    <row r="28" spans="1:23" ht="24.75" customHeight="1">
      <c r="A28" s="66"/>
      <c r="B28" s="63"/>
      <c r="C28" s="22" t="s">
        <v>49</v>
      </c>
      <c r="D28" s="44"/>
      <c r="E28" s="44"/>
      <c r="F28" s="45"/>
      <c r="G28" s="22">
        <f>IF(F28="","",IF(MONTH(F28)&lt;=3,2016-YEAR(F28),2015-YEAR(F28)))</f>
      </c>
      <c r="H28" s="49"/>
      <c r="I28" s="49"/>
      <c r="J28" s="49"/>
      <c r="K28" s="52"/>
      <c r="L28" s="49"/>
      <c r="M28" s="49"/>
      <c r="N28" s="49"/>
      <c r="O28" s="56">
        <f t="shared" si="0"/>
        <v>0</v>
      </c>
      <c r="P28" s="56">
        <f t="shared" si="1"/>
      </c>
      <c r="Q28" s="56">
        <f t="shared" si="2"/>
      </c>
      <c r="R28" s="56">
        <f t="shared" si="3"/>
      </c>
      <c r="S28" s="56">
        <f t="shared" si="5"/>
      </c>
      <c r="T28" s="57"/>
      <c r="U28" s="7"/>
      <c r="W28" s="3"/>
    </row>
    <row r="29" spans="1:23" ht="24.75" customHeight="1">
      <c r="A29" s="67"/>
      <c r="B29" s="64"/>
      <c r="C29" s="23" t="s">
        <v>50</v>
      </c>
      <c r="D29" s="46"/>
      <c r="E29" s="46"/>
      <c r="F29" s="43"/>
      <c r="G29" s="23">
        <f t="shared" si="4"/>
      </c>
      <c r="H29" s="50"/>
      <c r="I29" s="50"/>
      <c r="J29" s="50"/>
      <c r="K29" s="53"/>
      <c r="L29" s="50"/>
      <c r="M29" s="50"/>
      <c r="N29" s="50"/>
      <c r="O29" s="58">
        <f t="shared" si="0"/>
        <v>0</v>
      </c>
      <c r="P29" s="58">
        <f t="shared" si="1"/>
      </c>
      <c r="Q29" s="58">
        <f t="shared" si="2"/>
      </c>
      <c r="R29" s="58">
        <f t="shared" si="3"/>
      </c>
      <c r="S29" s="58">
        <f t="shared" si="5"/>
      </c>
      <c r="T29" s="59"/>
      <c r="U29" s="7"/>
      <c r="W29" s="3"/>
    </row>
    <row r="30" spans="1:23" ht="24.75" customHeight="1" thickBot="1">
      <c r="A30" s="68"/>
      <c r="B30" s="65"/>
      <c r="C30" s="25" t="s">
        <v>51</v>
      </c>
      <c r="D30" s="47"/>
      <c r="E30" s="47"/>
      <c r="F30" s="48"/>
      <c r="G30" s="25">
        <f t="shared" si="4"/>
      </c>
      <c r="H30" s="51"/>
      <c r="I30" s="51"/>
      <c r="J30" s="51"/>
      <c r="K30" s="54"/>
      <c r="L30" s="51"/>
      <c r="M30" s="51"/>
      <c r="N30" s="51"/>
      <c r="O30" s="60">
        <f t="shared" si="0"/>
        <v>0</v>
      </c>
      <c r="P30" s="60">
        <f t="shared" si="1"/>
      </c>
      <c r="Q30" s="60">
        <f t="shared" si="2"/>
      </c>
      <c r="R30" s="60">
        <f t="shared" si="3"/>
      </c>
      <c r="S30" s="60">
        <f t="shared" si="5"/>
      </c>
      <c r="T30" s="61">
        <f>IF(AND(D28&lt;&gt;"",D28=D29,D29=D30),-1000,0)</f>
        <v>0</v>
      </c>
      <c r="U30" s="7"/>
      <c r="W30" s="3"/>
    </row>
    <row r="31" spans="1:23" ht="24.75" customHeight="1">
      <c r="A31" s="66"/>
      <c r="B31" s="63"/>
      <c r="C31" s="22" t="s">
        <v>49</v>
      </c>
      <c r="D31" s="44"/>
      <c r="E31" s="44"/>
      <c r="F31" s="45"/>
      <c r="G31" s="22">
        <f>IF(F31="","",IF(MONTH(F31)&lt;=3,2016-YEAR(F31),2015-YEAR(F31)))</f>
      </c>
      <c r="H31" s="49"/>
      <c r="I31" s="49"/>
      <c r="J31" s="49"/>
      <c r="K31" s="52"/>
      <c r="L31" s="49"/>
      <c r="M31" s="49"/>
      <c r="N31" s="49"/>
      <c r="O31" s="56">
        <f t="shared" si="0"/>
        <v>0</v>
      </c>
      <c r="P31" s="56">
        <f t="shared" si="1"/>
      </c>
      <c r="Q31" s="56">
        <f t="shared" si="2"/>
      </c>
      <c r="R31" s="56">
        <f t="shared" si="3"/>
      </c>
      <c r="S31" s="56">
        <f t="shared" si="5"/>
      </c>
      <c r="T31" s="57"/>
      <c r="U31" s="7"/>
      <c r="W31" s="3"/>
    </row>
    <row r="32" spans="1:23" ht="24.75" customHeight="1">
      <c r="A32" s="67"/>
      <c r="B32" s="64"/>
      <c r="C32" s="23" t="s">
        <v>50</v>
      </c>
      <c r="D32" s="46"/>
      <c r="E32" s="46"/>
      <c r="F32" s="43"/>
      <c r="G32" s="23">
        <f t="shared" si="4"/>
      </c>
      <c r="H32" s="50"/>
      <c r="I32" s="50"/>
      <c r="J32" s="50"/>
      <c r="K32" s="53"/>
      <c r="L32" s="50"/>
      <c r="M32" s="50"/>
      <c r="N32" s="50"/>
      <c r="O32" s="58">
        <f t="shared" si="0"/>
        <v>0</v>
      </c>
      <c r="P32" s="58">
        <f t="shared" si="1"/>
      </c>
      <c r="Q32" s="58">
        <f t="shared" si="2"/>
      </c>
      <c r="R32" s="58">
        <f t="shared" si="3"/>
      </c>
      <c r="S32" s="58">
        <f t="shared" si="5"/>
      </c>
      <c r="T32" s="59"/>
      <c r="U32" s="7"/>
      <c r="W32" s="3"/>
    </row>
    <row r="33" spans="1:23" ht="24.75" customHeight="1" thickBot="1">
      <c r="A33" s="68"/>
      <c r="B33" s="65"/>
      <c r="C33" s="25" t="s">
        <v>51</v>
      </c>
      <c r="D33" s="47"/>
      <c r="E33" s="47"/>
      <c r="F33" s="48"/>
      <c r="G33" s="25">
        <f t="shared" si="4"/>
      </c>
      <c r="H33" s="51"/>
      <c r="I33" s="51"/>
      <c r="J33" s="51"/>
      <c r="K33" s="54"/>
      <c r="L33" s="51"/>
      <c r="M33" s="51"/>
      <c r="N33" s="51"/>
      <c r="O33" s="60">
        <f t="shared" si="0"/>
        <v>0</v>
      </c>
      <c r="P33" s="60">
        <f t="shared" si="1"/>
      </c>
      <c r="Q33" s="60">
        <f t="shared" si="2"/>
      </c>
      <c r="R33" s="60">
        <f t="shared" si="3"/>
      </c>
      <c r="S33" s="60">
        <f t="shared" si="5"/>
      </c>
      <c r="T33" s="61">
        <f>IF(AND(D31&lt;&gt;"",D31=D32,D32=D33),-1000,0)</f>
        <v>0</v>
      </c>
      <c r="U33" s="7"/>
      <c r="W33" s="3"/>
    </row>
    <row r="34" spans="1:23" ht="24.75" customHeight="1">
      <c r="A34" s="66"/>
      <c r="B34" s="63"/>
      <c r="C34" s="22" t="s">
        <v>49</v>
      </c>
      <c r="D34" s="44"/>
      <c r="E34" s="44"/>
      <c r="F34" s="45"/>
      <c r="G34" s="22">
        <f>IF(F34="","",IF(MONTH(F34)&lt;=3,2016-YEAR(F34),2015-YEAR(F34)))</f>
      </c>
      <c r="H34" s="49"/>
      <c r="I34" s="49"/>
      <c r="J34" s="49"/>
      <c r="K34" s="52"/>
      <c r="L34" s="49"/>
      <c r="M34" s="49"/>
      <c r="N34" s="49"/>
      <c r="O34" s="56">
        <f t="shared" si="0"/>
        <v>0</v>
      </c>
      <c r="P34" s="56">
        <f t="shared" si="1"/>
      </c>
      <c r="Q34" s="56">
        <f t="shared" si="2"/>
      </c>
      <c r="R34" s="56">
        <f t="shared" si="3"/>
      </c>
      <c r="S34" s="56">
        <f t="shared" si="5"/>
      </c>
      <c r="T34" s="57"/>
      <c r="U34" s="7"/>
      <c r="W34" s="3"/>
    </row>
    <row r="35" spans="1:23" ht="24.75" customHeight="1">
      <c r="A35" s="67"/>
      <c r="B35" s="64"/>
      <c r="C35" s="23" t="s">
        <v>50</v>
      </c>
      <c r="D35" s="46"/>
      <c r="E35" s="46"/>
      <c r="F35" s="43"/>
      <c r="G35" s="23">
        <f t="shared" si="4"/>
      </c>
      <c r="H35" s="50"/>
      <c r="I35" s="50"/>
      <c r="J35" s="50"/>
      <c r="K35" s="53"/>
      <c r="L35" s="50"/>
      <c r="M35" s="50"/>
      <c r="N35" s="50"/>
      <c r="O35" s="58">
        <f t="shared" si="0"/>
        <v>0</v>
      </c>
      <c r="P35" s="58">
        <f t="shared" si="1"/>
      </c>
      <c r="Q35" s="58">
        <f t="shared" si="2"/>
      </c>
      <c r="R35" s="58">
        <f t="shared" si="3"/>
      </c>
      <c r="S35" s="58">
        <f t="shared" si="5"/>
      </c>
      <c r="T35" s="59"/>
      <c r="U35" s="7"/>
      <c r="W35" s="3"/>
    </row>
    <row r="36" spans="1:23" ht="24.75" customHeight="1" thickBot="1">
      <c r="A36" s="68"/>
      <c r="B36" s="65"/>
      <c r="C36" s="25" t="s">
        <v>51</v>
      </c>
      <c r="D36" s="47"/>
      <c r="E36" s="47"/>
      <c r="F36" s="48"/>
      <c r="G36" s="25">
        <f t="shared" si="4"/>
      </c>
      <c r="H36" s="51"/>
      <c r="I36" s="51"/>
      <c r="J36" s="51"/>
      <c r="K36" s="54"/>
      <c r="L36" s="51"/>
      <c r="M36" s="51"/>
      <c r="N36" s="51"/>
      <c r="O36" s="60">
        <f t="shared" si="0"/>
        <v>0</v>
      </c>
      <c r="P36" s="60">
        <f t="shared" si="1"/>
      </c>
      <c r="Q36" s="60">
        <f t="shared" si="2"/>
      </c>
      <c r="R36" s="60">
        <f t="shared" si="3"/>
      </c>
      <c r="S36" s="60">
        <f t="shared" si="5"/>
      </c>
      <c r="T36" s="61">
        <f>IF(AND(D34&lt;&gt;"",D34=D35,D35=D36),-1000,0)</f>
        <v>0</v>
      </c>
      <c r="U36" s="7"/>
      <c r="W36" s="3"/>
    </row>
    <row r="37" spans="1:23" ht="24.75" customHeight="1">
      <c r="A37" s="66"/>
      <c r="B37" s="63"/>
      <c r="C37" s="22" t="s">
        <v>49</v>
      </c>
      <c r="D37" s="44"/>
      <c r="E37" s="44"/>
      <c r="F37" s="45"/>
      <c r="G37" s="22">
        <f>IF(F37="","",IF(MONTH(F37)&lt;=3,2016-YEAR(F37),2015-YEAR(F37)))</f>
      </c>
      <c r="H37" s="49"/>
      <c r="I37" s="49"/>
      <c r="J37" s="49"/>
      <c r="K37" s="52"/>
      <c r="L37" s="49"/>
      <c r="M37" s="49"/>
      <c r="N37" s="49"/>
      <c r="O37" s="56">
        <f t="shared" si="0"/>
        <v>0</v>
      </c>
      <c r="P37" s="56">
        <f t="shared" si="1"/>
      </c>
      <c r="Q37" s="56">
        <f t="shared" si="2"/>
      </c>
      <c r="R37" s="56">
        <f t="shared" si="3"/>
      </c>
      <c r="S37" s="56">
        <f t="shared" si="5"/>
      </c>
      <c r="T37" s="57"/>
      <c r="U37" s="7"/>
      <c r="W37" s="3"/>
    </row>
    <row r="38" spans="1:23" ht="24.75" customHeight="1">
      <c r="A38" s="67"/>
      <c r="B38" s="64"/>
      <c r="C38" s="23" t="s">
        <v>50</v>
      </c>
      <c r="D38" s="46"/>
      <c r="E38" s="46"/>
      <c r="F38" s="43"/>
      <c r="G38" s="23">
        <f t="shared" si="4"/>
      </c>
      <c r="H38" s="50"/>
      <c r="I38" s="50"/>
      <c r="J38" s="50"/>
      <c r="K38" s="53"/>
      <c r="L38" s="50"/>
      <c r="M38" s="50"/>
      <c r="N38" s="50"/>
      <c r="O38" s="58">
        <f t="shared" si="0"/>
        <v>0</v>
      </c>
      <c r="P38" s="58">
        <f t="shared" si="1"/>
      </c>
      <c r="Q38" s="58">
        <f t="shared" si="2"/>
      </c>
      <c r="R38" s="58">
        <f t="shared" si="3"/>
      </c>
      <c r="S38" s="58">
        <f t="shared" si="5"/>
      </c>
      <c r="T38" s="59"/>
      <c r="U38" s="7"/>
      <c r="W38" s="3"/>
    </row>
    <row r="39" spans="1:23" ht="24.75" customHeight="1" thickBot="1">
      <c r="A39" s="68"/>
      <c r="B39" s="65"/>
      <c r="C39" s="25" t="s">
        <v>51</v>
      </c>
      <c r="D39" s="47"/>
      <c r="E39" s="47"/>
      <c r="F39" s="48"/>
      <c r="G39" s="25">
        <f t="shared" si="4"/>
      </c>
      <c r="H39" s="51"/>
      <c r="I39" s="51"/>
      <c r="J39" s="51"/>
      <c r="K39" s="54"/>
      <c r="L39" s="51"/>
      <c r="M39" s="51"/>
      <c r="N39" s="51"/>
      <c r="O39" s="60">
        <f t="shared" si="0"/>
        <v>0</v>
      </c>
      <c r="P39" s="60">
        <f t="shared" si="1"/>
      </c>
      <c r="Q39" s="60">
        <f t="shared" si="2"/>
      </c>
      <c r="R39" s="60">
        <f t="shared" si="3"/>
      </c>
      <c r="S39" s="60">
        <f t="shared" si="5"/>
      </c>
      <c r="T39" s="61">
        <f>IF(AND(D37&lt;&gt;"",D37=D38,D38=D39),-1000,0)</f>
        <v>0</v>
      </c>
      <c r="U39" s="7"/>
      <c r="W39" s="3"/>
    </row>
    <row r="40" spans="1:23" ht="24.75" customHeight="1">
      <c r="A40" s="66"/>
      <c r="B40" s="63"/>
      <c r="C40" s="22" t="s">
        <v>49</v>
      </c>
      <c r="D40" s="44"/>
      <c r="E40" s="44"/>
      <c r="F40" s="45"/>
      <c r="G40" s="22">
        <f>IF(F40="","",IF(MONTH(F40)&lt;=3,2016-YEAR(F40),2015-YEAR(F40)))</f>
      </c>
      <c r="H40" s="49"/>
      <c r="I40" s="49"/>
      <c r="J40" s="49"/>
      <c r="K40" s="52"/>
      <c r="L40" s="49"/>
      <c r="M40" s="49"/>
      <c r="N40" s="49"/>
      <c r="O40" s="56">
        <f t="shared" si="0"/>
        <v>0</v>
      </c>
      <c r="P40" s="56">
        <f t="shared" si="1"/>
      </c>
      <c r="Q40" s="56">
        <f t="shared" si="2"/>
      </c>
      <c r="R40" s="56">
        <f t="shared" si="3"/>
      </c>
      <c r="S40" s="56">
        <f t="shared" si="5"/>
      </c>
      <c r="T40" s="57"/>
      <c r="U40" s="7"/>
      <c r="W40" s="3"/>
    </row>
    <row r="41" spans="1:23" ht="24.75" customHeight="1">
      <c r="A41" s="67"/>
      <c r="B41" s="64"/>
      <c r="C41" s="23" t="s">
        <v>50</v>
      </c>
      <c r="D41" s="46"/>
      <c r="E41" s="46"/>
      <c r="F41" s="43"/>
      <c r="G41" s="23">
        <f t="shared" si="4"/>
      </c>
      <c r="H41" s="50"/>
      <c r="I41" s="50"/>
      <c r="J41" s="50"/>
      <c r="K41" s="53"/>
      <c r="L41" s="50"/>
      <c r="M41" s="50"/>
      <c r="N41" s="50"/>
      <c r="O41" s="58">
        <f t="shared" si="0"/>
        <v>0</v>
      </c>
      <c r="P41" s="58">
        <f t="shared" si="1"/>
      </c>
      <c r="Q41" s="58">
        <f t="shared" si="2"/>
      </c>
      <c r="R41" s="58">
        <f t="shared" si="3"/>
      </c>
      <c r="S41" s="58">
        <f t="shared" si="5"/>
      </c>
      <c r="T41" s="59"/>
      <c r="U41" s="7"/>
      <c r="W41" s="3"/>
    </row>
    <row r="42" spans="1:23" ht="24.75" customHeight="1" thickBot="1">
      <c r="A42" s="68"/>
      <c r="B42" s="65"/>
      <c r="C42" s="25" t="s">
        <v>51</v>
      </c>
      <c r="D42" s="47"/>
      <c r="E42" s="47"/>
      <c r="F42" s="48"/>
      <c r="G42" s="25">
        <f t="shared" si="4"/>
      </c>
      <c r="H42" s="51"/>
      <c r="I42" s="51"/>
      <c r="J42" s="51"/>
      <c r="K42" s="54"/>
      <c r="L42" s="51"/>
      <c r="M42" s="51"/>
      <c r="N42" s="51"/>
      <c r="O42" s="60">
        <f t="shared" si="0"/>
        <v>0</v>
      </c>
      <c r="P42" s="60">
        <f t="shared" si="1"/>
      </c>
      <c r="Q42" s="60">
        <f t="shared" si="2"/>
      </c>
      <c r="R42" s="60">
        <f t="shared" si="3"/>
      </c>
      <c r="S42" s="60">
        <f t="shared" si="5"/>
      </c>
      <c r="T42" s="61">
        <f>IF(AND(D40&lt;&gt;"",D40=D41,D41=D42),-1000,0)</f>
        <v>0</v>
      </c>
      <c r="U42" s="7"/>
      <c r="W42" s="3"/>
    </row>
    <row r="43" spans="1:23" ht="24.75" customHeight="1">
      <c r="A43" s="66"/>
      <c r="B43" s="63"/>
      <c r="C43" s="22" t="s">
        <v>49</v>
      </c>
      <c r="D43" s="44"/>
      <c r="E43" s="44"/>
      <c r="F43" s="45"/>
      <c r="G43" s="22">
        <f>IF(F43="","",IF(MONTH(F43)&lt;=3,2016-YEAR(F43),2015-YEAR(F43)))</f>
      </c>
      <c r="H43" s="49"/>
      <c r="I43" s="49"/>
      <c r="J43" s="49"/>
      <c r="K43" s="52"/>
      <c r="L43" s="49"/>
      <c r="M43" s="49"/>
      <c r="N43" s="49"/>
      <c r="O43" s="56">
        <f t="shared" si="0"/>
        <v>0</v>
      </c>
      <c r="P43" s="56">
        <f t="shared" si="1"/>
      </c>
      <c r="Q43" s="56">
        <f t="shared" si="2"/>
      </c>
      <c r="R43" s="56">
        <f t="shared" si="3"/>
      </c>
      <c r="S43" s="56">
        <f t="shared" si="5"/>
      </c>
      <c r="T43" s="57"/>
      <c r="U43" s="7"/>
      <c r="W43" s="3"/>
    </row>
    <row r="44" spans="1:23" ht="24.75" customHeight="1">
      <c r="A44" s="67"/>
      <c r="B44" s="64"/>
      <c r="C44" s="23" t="s">
        <v>50</v>
      </c>
      <c r="D44" s="46"/>
      <c r="E44" s="46"/>
      <c r="F44" s="43"/>
      <c r="G44" s="23">
        <f t="shared" si="4"/>
      </c>
      <c r="H44" s="50"/>
      <c r="I44" s="50"/>
      <c r="J44" s="50"/>
      <c r="K44" s="53"/>
      <c r="L44" s="50"/>
      <c r="M44" s="50"/>
      <c r="N44" s="50"/>
      <c r="O44" s="58">
        <f t="shared" si="0"/>
        <v>0</v>
      </c>
      <c r="P44" s="58">
        <f t="shared" si="1"/>
      </c>
      <c r="Q44" s="58">
        <f t="shared" si="2"/>
      </c>
      <c r="R44" s="58">
        <f t="shared" si="3"/>
      </c>
      <c r="S44" s="58">
        <f t="shared" si="5"/>
      </c>
      <c r="T44" s="59"/>
      <c r="U44" s="7"/>
      <c r="W44" s="3"/>
    </row>
    <row r="45" spans="1:23" ht="24.75" customHeight="1" thickBot="1">
      <c r="A45" s="68"/>
      <c r="B45" s="65"/>
      <c r="C45" s="25" t="s">
        <v>51</v>
      </c>
      <c r="D45" s="47"/>
      <c r="E45" s="47"/>
      <c r="F45" s="48"/>
      <c r="G45" s="25">
        <f t="shared" si="4"/>
      </c>
      <c r="H45" s="51"/>
      <c r="I45" s="51"/>
      <c r="J45" s="51"/>
      <c r="K45" s="54"/>
      <c r="L45" s="51"/>
      <c r="M45" s="51"/>
      <c r="N45" s="51"/>
      <c r="O45" s="60">
        <f t="shared" si="0"/>
        <v>0</v>
      </c>
      <c r="P45" s="60">
        <f t="shared" si="1"/>
      </c>
      <c r="Q45" s="60">
        <f t="shared" si="2"/>
      </c>
      <c r="R45" s="60">
        <f t="shared" si="3"/>
      </c>
      <c r="S45" s="60">
        <f t="shared" si="5"/>
      </c>
      <c r="T45" s="61">
        <f>IF(AND(D43&lt;&gt;"",D43=D44,D44=D45),-1000,0)</f>
        <v>0</v>
      </c>
      <c r="U45" s="7"/>
      <c r="W45" s="3"/>
    </row>
    <row r="46" spans="2:21" ht="24.75" customHeight="1">
      <c r="B46" s="3" t="s">
        <v>47</v>
      </c>
      <c r="O46" s="62">
        <f aca="true" t="shared" si="6" ref="O46:T46">SUM(O16:O45)</f>
        <v>0</v>
      </c>
      <c r="P46" s="62">
        <f t="shared" si="6"/>
        <v>0</v>
      </c>
      <c r="Q46" s="62">
        <f t="shared" si="6"/>
        <v>0</v>
      </c>
      <c r="R46" s="62">
        <f t="shared" si="6"/>
        <v>0</v>
      </c>
      <c r="S46" s="62">
        <f t="shared" si="6"/>
        <v>0</v>
      </c>
      <c r="T46" s="62">
        <f t="shared" si="6"/>
        <v>0</v>
      </c>
      <c r="U46" s="3"/>
    </row>
    <row r="47" spans="1:9" ht="24.75" customHeight="1" thickBot="1">
      <c r="A47" s="26"/>
      <c r="H47" s="26"/>
      <c r="I47" s="26"/>
    </row>
    <row r="48" spans="1:9" ht="9.75" customHeight="1" thickTop="1">
      <c r="A48" s="26"/>
      <c r="B48" s="27"/>
      <c r="C48" s="28"/>
      <c r="D48" s="29"/>
      <c r="E48" s="29"/>
      <c r="F48" s="30"/>
      <c r="H48" s="26"/>
      <c r="I48" s="26"/>
    </row>
    <row r="49" spans="1:9" ht="28.5">
      <c r="A49" s="31"/>
      <c r="B49" s="32" t="s">
        <v>25</v>
      </c>
      <c r="C49" s="33"/>
      <c r="D49" s="26"/>
      <c r="E49" s="26"/>
      <c r="F49" s="34"/>
      <c r="H49" s="26"/>
      <c r="I49" s="26"/>
    </row>
    <row r="50" spans="1:9" ht="19.5" customHeight="1">
      <c r="A50" s="26"/>
      <c r="B50" s="35"/>
      <c r="C50" s="36"/>
      <c r="D50" s="26" t="s">
        <v>19</v>
      </c>
      <c r="E50" s="26"/>
      <c r="F50" s="34"/>
      <c r="H50" s="26"/>
      <c r="I50" s="26"/>
    </row>
    <row r="51" spans="1:9" ht="19.5" customHeight="1">
      <c r="A51" s="26"/>
      <c r="B51" s="35"/>
      <c r="C51" s="36"/>
      <c r="D51" s="26"/>
      <c r="E51" s="37"/>
      <c r="F51" s="34" t="s">
        <v>11</v>
      </c>
      <c r="H51" s="26"/>
      <c r="I51" s="26"/>
    </row>
    <row r="52" spans="1:9" ht="19.5" customHeight="1">
      <c r="A52" s="26"/>
      <c r="B52" s="35"/>
      <c r="C52" s="36"/>
      <c r="D52" s="26"/>
      <c r="E52" s="24"/>
      <c r="F52" s="34" t="s">
        <v>18</v>
      </c>
      <c r="H52" s="26"/>
      <c r="I52" s="26"/>
    </row>
    <row r="53" spans="1:9" ht="19.5" customHeight="1">
      <c r="A53" s="26"/>
      <c r="B53" s="35"/>
      <c r="C53" s="36"/>
      <c r="D53" s="26" t="s">
        <v>20</v>
      </c>
      <c r="E53" s="26"/>
      <c r="F53" s="34"/>
      <c r="H53" s="26"/>
      <c r="I53" s="26"/>
    </row>
    <row r="54" spans="1:9" ht="19.5" customHeight="1">
      <c r="A54" s="26"/>
      <c r="B54" s="35"/>
      <c r="C54" s="36"/>
      <c r="D54" s="26"/>
      <c r="E54" s="38"/>
      <c r="F54" s="34" t="s">
        <v>21</v>
      </c>
      <c r="H54" s="26"/>
      <c r="I54" s="26"/>
    </row>
    <row r="55" spans="1:9" ht="9.75" customHeight="1" thickBot="1">
      <c r="A55" s="26"/>
      <c r="B55" s="39"/>
      <c r="C55" s="40"/>
      <c r="D55" s="41"/>
      <c r="E55" s="41"/>
      <c r="F55" s="42"/>
      <c r="H55" s="26"/>
      <c r="I55" s="26"/>
    </row>
    <row r="56" spans="1:9" ht="17.25" thickTop="1">
      <c r="A56" s="26"/>
      <c r="H56" s="26"/>
      <c r="I56" s="26"/>
    </row>
    <row r="57" spans="1:9" ht="16.5">
      <c r="A57" s="26"/>
      <c r="H57" s="26"/>
      <c r="I57" s="26"/>
    </row>
    <row r="58" spans="8:9" ht="16.5">
      <c r="H58" s="26"/>
      <c r="I58" s="26"/>
    </row>
    <row r="59" spans="8:9" ht="16.5">
      <c r="H59" s="26"/>
      <c r="I59" s="26"/>
    </row>
    <row r="62" spans="22:24" ht="16.5">
      <c r="V62" s="7" t="s">
        <v>29</v>
      </c>
      <c r="W62" s="7" t="s">
        <v>30</v>
      </c>
      <c r="X62" s="4" t="s">
        <v>31</v>
      </c>
    </row>
    <row r="63" spans="22:24" ht="16.5">
      <c r="V63" s="7">
        <v>4</v>
      </c>
      <c r="W63" s="7" t="s">
        <v>32</v>
      </c>
      <c r="X63" s="3">
        <v>2000</v>
      </c>
    </row>
    <row r="64" spans="22:24" ht="16.5">
      <c r="V64" s="7">
        <v>3</v>
      </c>
      <c r="W64" s="7" t="s">
        <v>33</v>
      </c>
      <c r="X64" s="3">
        <v>1600</v>
      </c>
    </row>
    <row r="65" spans="22:24" ht="16.5">
      <c r="V65" s="7">
        <v>2</v>
      </c>
      <c r="W65" s="7" t="s">
        <v>36</v>
      </c>
      <c r="X65" s="3">
        <v>1000</v>
      </c>
    </row>
    <row r="66" spans="22:24" ht="16.5">
      <c r="V66" s="7">
        <v>1</v>
      </c>
      <c r="W66" s="7" t="s">
        <v>37</v>
      </c>
      <c r="X66" s="3">
        <v>500</v>
      </c>
    </row>
  </sheetData>
  <sheetProtection/>
  <mergeCells count="26">
    <mergeCell ref="E3:F3"/>
    <mergeCell ref="D10:D12"/>
    <mergeCell ref="E7:F7"/>
    <mergeCell ref="E4:F4"/>
    <mergeCell ref="A16:A18"/>
    <mergeCell ref="E6:F6"/>
    <mergeCell ref="E5:F5"/>
    <mergeCell ref="B16:B18"/>
    <mergeCell ref="B31:B33"/>
    <mergeCell ref="A19:A21"/>
    <mergeCell ref="A22:A24"/>
    <mergeCell ref="A25:A27"/>
    <mergeCell ref="A28:A30"/>
    <mergeCell ref="A31:A33"/>
    <mergeCell ref="B19:B21"/>
    <mergeCell ref="B22:B24"/>
    <mergeCell ref="B25:B27"/>
    <mergeCell ref="B28:B30"/>
    <mergeCell ref="B34:B36"/>
    <mergeCell ref="B37:B39"/>
    <mergeCell ref="B40:B42"/>
    <mergeCell ref="B43:B45"/>
    <mergeCell ref="A37:A39"/>
    <mergeCell ref="A40:A42"/>
    <mergeCell ref="A43:A45"/>
    <mergeCell ref="A34:A36"/>
  </mergeCells>
  <conditionalFormatting sqref="K16:K45">
    <cfRule type="expression" priority="5" dxfId="4">
      <formula>J16="個人Eｶｰﾄﾞ"</formula>
    </cfRule>
  </conditionalFormatting>
  <conditionalFormatting sqref="F10">
    <cfRule type="expression" priority="4" dxfId="0">
      <formula>OR(F11&lt;&gt;"",F12&lt;&gt;"")</formula>
    </cfRule>
  </conditionalFormatting>
  <conditionalFormatting sqref="F11">
    <cfRule type="expression" priority="3" dxfId="0">
      <formula>OR(F10&lt;&gt;"",F12&lt;&gt;"")</formula>
    </cfRule>
  </conditionalFormatting>
  <conditionalFormatting sqref="F12">
    <cfRule type="expression" priority="2" dxfId="0">
      <formula>OR(F10&lt;&gt;"",F11&lt;&gt;"")</formula>
    </cfRule>
  </conditionalFormatting>
  <dataValidations count="8">
    <dataValidation type="custom" showInputMessage="1" showErrorMessage="1" sqref="K16:K45">
      <formula1>J16="個人Eｶｰﾄﾞ"</formula1>
    </dataValidation>
    <dataValidation type="list" allowBlank="1" showInputMessage="1" showErrorMessage="1" promptTitle="クラス" prompt="参加クラスを選択してください" sqref="H16:H45">
      <formula1>$W$63:$W$66</formula1>
    </dataValidation>
    <dataValidation type="list" allowBlank="1" showInputMessage="1" showErrorMessage="1" sqref="N46 M16:M45">
      <formula1>"会員割引有,割引無し"</formula1>
    </dataValidation>
    <dataValidation type="list" allowBlank="1" showInputMessage="1" showErrorMessage="1" promptTitle="会場までの交通手段" sqref="N16:N45">
      <formula1>"自家用車,相乗り,公共機関(徒歩),公共機関（送迎バス）"</formula1>
    </dataValidation>
    <dataValidation type="list" allowBlank="1" showInputMessage="1" showErrorMessage="1" promptTitle="Eカード所有の有無" sqref="K46 J16:J45">
      <formula1>"個人Eｶｰﾄﾞ,ﾚﾝﾀﾙ "</formula1>
    </dataValidation>
    <dataValidation type="list" allowBlank="1" showInputMessage="1" showErrorMessage="1" sqref="M46 L16:L45">
      <formula1>"申込,不要"</formula1>
    </dataValidation>
    <dataValidation type="list" allowBlank="1" showInputMessage="1" showErrorMessage="1" promptTitle="クラス" prompt="参加クラスを選択してください" sqref="A16:A45">
      <formula1>$V$63:$V$66</formula1>
    </dataValidation>
    <dataValidation type="list" allowBlank="1" showInputMessage="1" showErrorMessage="1" promptTitle="クラス" prompt="参加クラスを選択してください" sqref="I16:I45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Toshi</cp:lastModifiedBy>
  <cp:lastPrinted>2014-09-09T15:42:48Z</cp:lastPrinted>
  <dcterms:created xsi:type="dcterms:W3CDTF">2014-06-16T07:26:09Z</dcterms:created>
  <dcterms:modified xsi:type="dcterms:W3CDTF">2016-03-12T14:45:51Z</dcterms:modified>
  <cp:category/>
  <cp:version/>
  <cp:contentType/>
  <cp:contentStatus/>
</cp:coreProperties>
</file>