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tabRatio="597" activeTab="0"/>
  </bookViews>
  <sheets>
    <sheet name="駒ヶ根2013" sheetId="1" r:id="rId1"/>
  </sheets>
  <definedNames>
    <definedName name="バス">#REF!</definedName>
  </definedNames>
  <calcPr fullCalcOnLoad="1"/>
</workbook>
</file>

<file path=xl/sharedStrings.xml><?xml version="1.0" encoding="utf-8"?>
<sst xmlns="http://schemas.openxmlformats.org/spreadsheetml/2006/main" count="102" uniqueCount="56">
  <si>
    <r>
      <t>メニュー参加</t>
    </r>
    <r>
      <rPr>
        <sz val="9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参加費区分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料金適用の区分を選んで下さい。</t>
    </r>
    <r>
      <rPr>
        <sz val="8"/>
        <rFont val="ＭＳ Ｐゴシック"/>
        <family val="3"/>
      </rPr>
      <t xml:space="preserve">
</t>
    </r>
  </si>
  <si>
    <t>氏名</t>
  </si>
  <si>
    <t>ふりがな
（ひらがな）</t>
  </si>
  <si>
    <t>性
別</t>
  </si>
  <si>
    <r>
      <t>携帯電話番号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大会中、連絡が必要なときに使用します。
半角数字とハイフンで記入してください。</t>
    </r>
  </si>
  <si>
    <r>
      <t>E-Card No.</t>
    </r>
    <r>
      <rPr>
        <sz val="9"/>
        <rFont val="ＭＳ Ｐゴシック"/>
        <family val="3"/>
      </rPr>
      <t xml:space="preserve">
(マイカードを利用する方は番号を記入してください）</t>
    </r>
  </si>
  <si>
    <r>
      <t>競技者登録番号.</t>
    </r>
    <r>
      <rPr>
        <sz val="9"/>
        <rFont val="ＭＳ Ｐゴシック"/>
        <family val="3"/>
      </rPr>
      <t xml:space="preserve">
(ＪＯＡの競技者登録番号を記入してください）</t>
    </r>
  </si>
  <si>
    <r>
      <t>競技者一時登録</t>
    </r>
    <r>
      <rPr>
        <sz val="9"/>
        <rFont val="ＭＳ Ｐゴシック"/>
        <family val="3"/>
      </rPr>
      <t xml:space="preserve">
(公認大会対象クラスに非登録者が出場する場合、一時登録（\500）が必要です。但し、15歳以下は登録料無料
Bクラス登録料不要）</t>
    </r>
  </si>
  <si>
    <t>申込代表者</t>
  </si>
  <si>
    <t>住所</t>
  </si>
  <si>
    <t>振込先（銀行/郵便局）</t>
  </si>
  <si>
    <t>振込日</t>
  </si>
  <si>
    <t>電話番号</t>
  </si>
  <si>
    <t>E-mail</t>
  </si>
  <si>
    <t>・・・・・・下の結果から自動計算されます。</t>
  </si>
  <si>
    <t>クラブ名</t>
  </si>
  <si>
    <t>年齢
(自動計算）
（2014年3月31日現在）</t>
  </si>
  <si>
    <t>参加費総額</t>
  </si>
  <si>
    <t>参加する</t>
  </si>
  <si>
    <t>一時登録する</t>
  </si>
  <si>
    <t>※数式に間違い等発見されましたら、すぐに問合先にお教え下さい。確認の上、直ちに訂正させていただきます。</t>
  </si>
  <si>
    <t>山川 克則</t>
  </si>
  <si>
    <t>やまかわかつのり</t>
  </si>
  <si>
    <t>男</t>
  </si>
  <si>
    <t>090-8041-4673</t>
  </si>
  <si>
    <t>M50</t>
  </si>
  <si>
    <t>↓記入例</t>
  </si>
  <si>
    <r>
      <t>クラブ・団体で申込む形式</t>
    </r>
    <r>
      <rPr>
        <sz val="9"/>
        <rFont val="ＭＳ Ｐゴシック"/>
        <family val="3"/>
      </rPr>
      <t>になっていますが、お一人様でお申込みの場合も本用紙を使用してください。</t>
    </r>
  </si>
  <si>
    <r>
      <t>様々なメニューがあり、場合分けが多いため</t>
    </r>
    <r>
      <rPr>
        <b/>
        <sz val="9"/>
        <rFont val="ＭＳ Ｐゴシック"/>
        <family val="3"/>
      </rPr>
      <t>自動計算を入れていない参加費項目があります</t>
    </r>
    <r>
      <rPr>
        <sz val="9"/>
        <rFont val="ＭＳ Ｐゴシック"/>
        <family val="3"/>
      </rPr>
      <t>。要項の説明をよく読んで正しい数値を入力して下さい。</t>
    </r>
  </si>
  <si>
    <r>
      <t xml:space="preserve">個人合計
費用
</t>
    </r>
    <r>
      <rPr>
        <sz val="9"/>
        <rFont val="ＭＳ Ｐゴシック"/>
        <family val="3"/>
      </rPr>
      <t>（自動計算）</t>
    </r>
  </si>
  <si>
    <r>
      <t>生年月日</t>
    </r>
    <r>
      <rPr>
        <sz val="9"/>
        <rFont val="ＭＳ Ｐゴシック"/>
        <family val="3"/>
      </rPr>
      <t xml:space="preserve">
（19**年*月*日）
半角数字と/で入力します
例:1900/4/1と入力</t>
    </r>
  </si>
  <si>
    <r>
      <t>(オリエンテーリング）</t>
    </r>
    <r>
      <rPr>
        <b/>
        <sz val="18"/>
        <color indexed="48"/>
        <rFont val="ＭＳ Ｐゴシック"/>
        <family val="3"/>
      </rPr>
      <t>駒ヶ根高原大会2013申込用紙</t>
    </r>
  </si>
  <si>
    <r>
      <t>ファイルの名前</t>
    </r>
    <r>
      <rPr>
        <sz val="9"/>
        <rFont val="ＭＳ Ｐゴシック"/>
        <family val="3"/>
      </rPr>
      <t>は”駒ヶ根高原大会申込＜お名前もしくはクラブ名＞”とリネームして、メールに添付し送信してください。</t>
    </r>
  </si>
  <si>
    <t xml:space="preserve">
競技者一時登録費用
1レース分500円、2レース分だと1000円
各自で入力して下さい</t>
  </si>
  <si>
    <t xml:space="preserve">e-cardレンタルの有無
</t>
  </si>
  <si>
    <t>申込内容</t>
  </si>
  <si>
    <t>欄が足らない場合は、記入前に横方向に必要分選択して、コピーしたあと、”コピーしたセルの挿入”を行って下さい。列を削除したり、普通のコピー＆ペーストでは自動の計算式が崩れる場合があります。お気をつけ下さい。</t>
  </si>
  <si>
    <r>
      <t>８月24日(</t>
    </r>
    <r>
      <rPr>
        <b/>
        <sz val="10"/>
        <rFont val="ＭＳ Ｐゴシック"/>
        <family val="3"/>
      </rPr>
      <t>土)</t>
    </r>
    <r>
      <rPr>
        <b/>
        <sz val="12"/>
        <rFont val="ＭＳ Ｐゴシック"/>
        <family val="3"/>
      </rPr>
      <t xml:space="preserve">キャンプメニュー
</t>
    </r>
    <r>
      <rPr>
        <b/>
        <sz val="11"/>
        <rFont val="ＭＳ Ｐゴシック"/>
        <family val="3"/>
      </rPr>
      <t>ミドルレース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参加クラスを選んで下さい</t>
    </r>
    <r>
      <rPr>
        <b/>
        <sz val="9"/>
        <rFont val="ＭＳ Ｐゴシック"/>
        <family val="3"/>
      </rPr>
      <t>。
　一般　1500円
　学生　1300円
　高校生以下
　　　　　1000円</t>
    </r>
    <r>
      <rPr>
        <sz val="8"/>
        <rFont val="ＭＳ Ｐゴシック"/>
        <family val="3"/>
      </rPr>
      <t xml:space="preserve">
</t>
    </r>
  </si>
  <si>
    <r>
      <t>８月24日(土)</t>
    </r>
    <r>
      <rPr>
        <b/>
        <sz val="12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 xml:space="preserve">キャンプアフターメニュー
</t>
    </r>
    <r>
      <rPr>
        <b/>
        <sz val="9"/>
        <rFont val="ＭＳ Ｐゴシック"/>
        <family val="3"/>
      </rPr>
      <t>（リレートレ）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参加の有無を選んで下さい。
　</t>
    </r>
    <r>
      <rPr>
        <b/>
        <sz val="9"/>
        <rFont val="ＭＳ Ｐゴシック"/>
        <family val="3"/>
      </rPr>
      <t>一般　1000円
　学生　800円
　高校生以下
　　　　　500円</t>
    </r>
  </si>
  <si>
    <r>
      <t>ミドル・スプリント両方出場の方の割引</t>
    </r>
    <r>
      <rPr>
        <sz val="9"/>
        <rFont val="ＭＳ Ｐゴシック"/>
        <family val="3"/>
      </rPr>
      <t xml:space="preserve">
両公認大会に出場する方は摘要を選んで下さい。
自動的に割引の計算を致します。</t>
    </r>
  </si>
  <si>
    <r>
      <t xml:space="preserve">割引
</t>
    </r>
    <r>
      <rPr>
        <sz val="9"/>
        <rFont val="ＭＳ Ｐゴシック"/>
        <family val="3"/>
      </rPr>
      <t>(自動計算）</t>
    </r>
  </si>
  <si>
    <t>摘要する</t>
  </si>
  <si>
    <r>
      <t>８月25日（日）</t>
    </r>
    <r>
      <rPr>
        <sz val="9"/>
        <rFont val="ＭＳ Ｐゴシック"/>
        <family val="3"/>
      </rPr>
      <t xml:space="preserve">
公認カテゴリＢ
</t>
    </r>
    <r>
      <rPr>
        <b/>
        <sz val="9"/>
        <rFont val="ＭＳ Ｐゴシック"/>
        <family val="3"/>
      </rPr>
      <t xml:space="preserve">ミドル・ディスタンス大会
</t>
    </r>
    <r>
      <rPr>
        <sz val="9"/>
        <rFont val="ＭＳ Ｐゴシック"/>
        <family val="3"/>
      </rPr>
      <t xml:space="preserve">クラスを選んで下さい
参加費は、一般2500円,学生2000円,高校生以下とＢクラスは1500円,
詳しくは要項を良く読んで下さい。
</t>
    </r>
  </si>
  <si>
    <t>middle1</t>
  </si>
  <si>
    <r>
      <t>備考</t>
    </r>
    <r>
      <rPr>
        <sz val="9"/>
        <rFont val="ＭＳ Ｐゴシック"/>
        <family val="3"/>
      </rPr>
      <t xml:space="preserve">
個人ごとの備考コメントがこちらにお願いします。</t>
    </r>
  </si>
  <si>
    <r>
      <t>お一人様で申込まれる場合</t>
    </r>
    <r>
      <rPr>
        <sz val="9"/>
        <rFont val="ＭＳ Ｐゴシック"/>
        <family val="3"/>
      </rPr>
      <t>、エントリ内容だけ記入して申込代表者（振込情報）の情報を書かれないケースが過去にも多かったのですが、振込情報の無いエントリは正式には受理できませんので</t>
    </r>
    <r>
      <rPr>
        <b/>
        <sz val="9"/>
        <rFont val="ＭＳ Ｐゴシック"/>
        <family val="3"/>
      </rPr>
      <t>申込代表者欄の記載情報も必ず記入</t>
    </r>
    <r>
      <rPr>
        <sz val="9"/>
        <rFont val="ＭＳ Ｐゴシック"/>
        <family val="3"/>
      </rPr>
      <t xml:space="preserve">するようにして下さい。
</t>
    </r>
    <r>
      <rPr>
        <b/>
        <sz val="9"/>
        <rFont val="ＭＳ Ｐゴシック"/>
        <family val="3"/>
      </rPr>
      <t>申込代表者のお名前</t>
    </r>
    <r>
      <rPr>
        <sz val="9"/>
        <rFont val="ＭＳ Ｐゴシック"/>
        <family val="3"/>
      </rPr>
      <t>は入金する人の名前でお願いします。</t>
    </r>
  </si>
  <si>
    <t>一般</t>
  </si>
  <si>
    <t>Heavy</t>
  </si>
  <si>
    <t>2日間通しでレンタル</t>
  </si>
  <si>
    <r>
      <t>８月24日キャンプメニュー
参加費</t>
    </r>
    <r>
      <rPr>
        <sz val="9"/>
        <rFont val="ＭＳ Ｐゴシック"/>
        <family val="3"/>
      </rPr>
      <t xml:space="preserve">
（参加費の自動計算はしませんので、各自で記入して下さい。
アフターメニューも含め24日分を合算で入力して下さい）</t>
    </r>
  </si>
  <si>
    <t>E-card
レンタル
費用
（1日300円、2日間通し500円
各自で入力して下さい）</t>
  </si>
  <si>
    <r>
      <t>８月25日（日）</t>
    </r>
    <r>
      <rPr>
        <sz val="9"/>
        <rFont val="ＭＳ Ｐゴシック"/>
        <family val="3"/>
      </rPr>
      <t xml:space="preserve">
公認カテゴリS
</t>
    </r>
    <r>
      <rPr>
        <b/>
        <sz val="9"/>
        <rFont val="ＭＳ Ｐゴシック"/>
        <family val="3"/>
      </rPr>
      <t xml:space="preserve">スプリント大会
</t>
    </r>
    <r>
      <rPr>
        <sz val="9"/>
        <rFont val="ＭＳ Ｐゴシック"/>
        <family val="3"/>
      </rPr>
      <t xml:space="preserve">クラスを選んで下さい。
参加費は、一般2000円,学生1800円,高校生以下とＢクラスは1500円,
詳しくは要項を良く読んで下さい。両公認大会出場の方も、この欄では一旦正規の参加費を入力して下さい。
</t>
    </r>
  </si>
  <si>
    <t>郵便番号</t>
  </si>
  <si>
    <t>〒　　　</t>
  </si>
  <si>
    <r>
      <t xml:space="preserve">
</t>
    </r>
    <r>
      <rPr>
        <b/>
        <sz val="9"/>
        <rFont val="ＭＳ Ｐゴシック"/>
        <family val="3"/>
      </rPr>
      <t>公認ミドル大会
参加費</t>
    </r>
    <r>
      <rPr>
        <sz val="9"/>
        <rFont val="ＭＳ Ｐゴシック"/>
        <family val="3"/>
      </rPr>
      <t xml:space="preserve">
（参加費の自動計算はしませんので、各自で要項をよく読んで記入して下さい。
スプリントと両方出場の人も</t>
    </r>
    <r>
      <rPr>
        <b/>
        <sz val="9"/>
        <rFont val="ＭＳ Ｐゴシック"/>
        <family val="3"/>
      </rPr>
      <t>割引前</t>
    </r>
    <r>
      <rPr>
        <sz val="9"/>
        <rFont val="ＭＳ Ｐゴシック"/>
        <family val="3"/>
      </rPr>
      <t>の参加費を記入して下さい。）</t>
    </r>
  </si>
  <si>
    <r>
      <t xml:space="preserve">
</t>
    </r>
    <r>
      <rPr>
        <b/>
        <sz val="9"/>
        <rFont val="ＭＳ Ｐゴシック"/>
        <family val="3"/>
      </rPr>
      <t>公認スプリント大会
参加費</t>
    </r>
    <r>
      <rPr>
        <sz val="9"/>
        <rFont val="ＭＳ Ｐゴシック"/>
        <family val="3"/>
      </rPr>
      <t xml:space="preserve">
（参加費の自動計算はしませんので、各自で要項をよく読んで記入して下さい。
ミドルと両方出場の人も</t>
    </r>
    <r>
      <rPr>
        <b/>
        <sz val="9"/>
        <rFont val="ＭＳ Ｐゴシック"/>
        <family val="3"/>
      </rPr>
      <t>割引前</t>
    </r>
    <r>
      <rPr>
        <sz val="9"/>
        <rFont val="ＭＳ Ｐゴシック"/>
        <family val="3"/>
      </rPr>
      <t>の参加費を記入して下さい。）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</si>
</sst>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&quot;チーム&quot;"/>
    <numFmt numFmtId="182" formatCode="0&quot;枚&quot;"/>
    <numFmt numFmtId="183" formatCode="0&quot;部&quot;"/>
    <numFmt numFmtId="184" formatCode="0&quot;人&quot;"/>
    <numFmt numFmtId="185" formatCode="&quot;\&quot;#,##0_);[Red]\(&quot;\&quot;#,##0\)"/>
    <numFmt numFmtId="186" formatCode="00&quot;歳&quot;"/>
    <numFmt numFmtId="187" formatCode="0_ "/>
    <numFmt numFmtId="188" formatCode="mmm\-yyyy"/>
    <numFmt numFmtId="189" formatCode="&quot;\&quot;#.##0;&quot;\&quot;\-#.##0"/>
    <numFmt numFmtId="190" formatCode="#,##0_ "/>
    <numFmt numFmtId="191" formatCode="&quot;人&quot;"/>
    <numFmt numFmtId="192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55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48"/>
      <name val="Times New Roman"/>
      <family val="1"/>
    </font>
    <font>
      <b/>
      <sz val="12"/>
      <name val="Century"/>
      <family val="1"/>
    </font>
    <font>
      <sz val="8"/>
      <name val="ＭＳ Ｐゴシック"/>
      <family val="3"/>
    </font>
    <font>
      <b/>
      <sz val="18"/>
      <color indexed="4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Bookman Old Style"/>
      <family val="1"/>
    </font>
    <font>
      <b/>
      <sz val="8"/>
      <color indexed="48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24" fillId="4" borderId="10" xfId="0" applyNumberFormat="1" applyFont="1" applyFill="1" applyBorder="1" applyAlignment="1" applyProtection="1">
      <alignment horizontal="left" vertical="top" wrapText="1"/>
      <protection locked="0"/>
    </xf>
    <xf numFmtId="0" fontId="25" fillId="4" borderId="10" xfId="0" applyNumberFormat="1" applyFont="1" applyFill="1" applyBorder="1" applyAlignment="1" applyProtection="1">
      <alignment horizontal="left" vertical="top" wrapText="1"/>
      <protection locked="0"/>
    </xf>
    <xf numFmtId="0" fontId="24" fillId="3" borderId="10" xfId="0" applyNumberFormat="1" applyFont="1" applyFill="1" applyBorder="1" applyAlignment="1" applyProtection="1">
      <alignment horizontal="left" vertical="top" wrapText="1"/>
      <protection locked="0"/>
    </xf>
    <xf numFmtId="0" fontId="25" fillId="3" borderId="10" xfId="0" applyNumberFormat="1" applyFont="1" applyFill="1" applyBorder="1" applyAlignment="1" applyProtection="1">
      <alignment horizontal="left" vertical="top" wrapText="1"/>
      <protection locked="0"/>
    </xf>
    <xf numFmtId="0" fontId="24" fillId="23" borderId="10" xfId="0" applyNumberFormat="1" applyFont="1" applyFill="1" applyBorder="1" applyAlignment="1" applyProtection="1">
      <alignment horizontal="left" vertical="top" wrapText="1"/>
      <protection locked="0"/>
    </xf>
    <xf numFmtId="0" fontId="24" fillId="3" borderId="11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Alignment="1" applyProtection="1">
      <alignment horizontal="left" vertical="top"/>
      <protection locked="0"/>
    </xf>
    <xf numFmtId="0" fontId="26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NumberFormat="1" applyFont="1" applyBorder="1" applyAlignment="1" applyProtection="1">
      <alignment horizontal="left" vertical="center"/>
      <protection locked="0"/>
    </xf>
    <xf numFmtId="31" fontId="23" fillId="0" borderId="10" xfId="0" applyNumberFormat="1" applyFont="1" applyBorder="1" applyAlignment="1" applyProtection="1">
      <alignment horizontal="left" vertical="center"/>
      <protection locked="0"/>
    </xf>
    <xf numFmtId="0" fontId="23" fillId="23" borderId="10" xfId="0" applyNumberFormat="1" applyFont="1" applyFill="1" applyBorder="1" applyAlignment="1" applyProtection="1">
      <alignment horizontal="right" vertical="center"/>
      <protection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5" fontId="27" fillId="23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Alignment="1" applyProtection="1">
      <alignment horizontal="left" vertical="center"/>
      <protection locked="0"/>
    </xf>
    <xf numFmtId="5" fontId="23" fillId="0" borderId="0" xfId="61" applyNumberFormat="1" applyFont="1">
      <alignment/>
      <protection/>
    </xf>
    <xf numFmtId="0" fontId="23" fillId="0" borderId="0" xfId="61" applyFont="1">
      <alignment/>
      <protection/>
    </xf>
    <xf numFmtId="0" fontId="23" fillId="0" borderId="0" xfId="61" applyFont="1" applyFill="1" applyBorder="1">
      <alignment/>
      <protection/>
    </xf>
    <xf numFmtId="0" fontId="23" fillId="0" borderId="0" xfId="61" applyFont="1" applyAlignment="1">
      <alignment vertical="center"/>
      <protection/>
    </xf>
    <xf numFmtId="5" fontId="27" fillId="0" borderId="0" xfId="61" applyNumberFormat="1" applyFont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Border="1">
      <alignment/>
      <protection/>
    </xf>
    <xf numFmtId="5" fontId="23" fillId="0" borderId="0" xfId="61" applyNumberFormat="1" applyFont="1" applyBorder="1" applyAlignment="1">
      <alignment horizontal="left"/>
      <protection/>
    </xf>
    <xf numFmtId="0" fontId="23" fillId="24" borderId="12" xfId="61" applyFont="1" applyFill="1" applyBorder="1">
      <alignment/>
      <protection/>
    </xf>
    <xf numFmtId="0" fontId="23" fillId="24" borderId="13" xfId="61" applyFont="1" applyFill="1" applyBorder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Fill="1" applyBorder="1">
      <alignment/>
      <protection/>
    </xf>
    <xf numFmtId="56" fontId="23" fillId="24" borderId="13" xfId="61" applyNumberFormat="1" applyFont="1" applyFill="1" applyBorder="1">
      <alignment/>
      <protection/>
    </xf>
    <xf numFmtId="0" fontId="23" fillId="0" borderId="0" xfId="61" applyFont="1" applyBorder="1" applyAlignment="1">
      <alignment horizontal="left"/>
      <protection/>
    </xf>
    <xf numFmtId="5" fontId="27" fillId="21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5" fontId="32" fillId="0" borderId="0" xfId="61" applyNumberFormat="1" applyFont="1" applyBorder="1" applyAlignment="1">
      <alignment horizontal="left" vertical="center"/>
      <protection/>
    </xf>
    <xf numFmtId="0" fontId="27" fillId="3" borderId="10" xfId="0" applyNumberFormat="1" applyFont="1" applyFill="1" applyBorder="1" applyAlignment="1" applyProtection="1">
      <alignment horizontal="left" vertical="top" wrapText="1"/>
      <protection locked="0"/>
    </xf>
    <xf numFmtId="0" fontId="27" fillId="25" borderId="10" xfId="0" applyNumberFormat="1" applyFont="1" applyFill="1" applyBorder="1" applyAlignment="1" applyProtection="1">
      <alignment horizontal="left" vertical="top" wrapText="1"/>
      <protection locked="0"/>
    </xf>
    <xf numFmtId="0" fontId="22" fillId="25" borderId="10" xfId="0" applyNumberFormat="1" applyFont="1" applyFill="1" applyBorder="1" applyAlignment="1" applyProtection="1">
      <alignment horizontal="center" vertical="center"/>
      <protection locked="0"/>
    </xf>
    <xf numFmtId="5" fontId="29" fillId="23" borderId="14" xfId="61" applyNumberFormat="1" applyFont="1" applyFill="1" applyBorder="1" applyAlignment="1">
      <alignment vertical="center"/>
      <protection/>
    </xf>
    <xf numFmtId="5" fontId="35" fillId="23" borderId="13" xfId="61" applyNumberFormat="1" applyFont="1" applyFill="1" applyBorder="1" applyAlignment="1">
      <alignment vertical="center"/>
      <protection/>
    </xf>
    <xf numFmtId="5" fontId="29" fillId="2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5" fontId="32" fillId="0" borderId="15" xfId="61" applyNumberFormat="1" applyFont="1" applyBorder="1" applyAlignment="1">
      <alignment horizontal="left" vertical="center" wrapText="1"/>
      <protection/>
    </xf>
    <xf numFmtId="0" fontId="33" fillId="0" borderId="15" xfId="0" applyFont="1" applyBorder="1" applyAlignment="1">
      <alignment horizontal="left" vertical="center"/>
    </xf>
    <xf numFmtId="0" fontId="23" fillId="24" borderId="12" xfId="61" applyFont="1" applyFill="1" applyBorder="1" applyAlignment="1">
      <alignment/>
      <protection/>
    </xf>
    <xf numFmtId="0" fontId="0" fillId="0" borderId="12" xfId="0" applyBorder="1" applyAlignment="1">
      <alignment/>
    </xf>
    <xf numFmtId="0" fontId="36" fillId="0" borderId="0" xfId="61" applyFont="1">
      <alignment/>
      <protection/>
    </xf>
    <xf numFmtId="0" fontId="23" fillId="25" borderId="10" xfId="0" applyNumberFormat="1" applyFont="1" applyFill="1" applyBorder="1" applyAlignment="1" applyProtection="1">
      <alignment horizontal="left" vertical="top" wrapText="1"/>
      <protection locked="0"/>
    </xf>
    <xf numFmtId="0" fontId="34" fillId="3" borderId="10" xfId="0" applyNumberFormat="1" applyFont="1" applyFill="1" applyBorder="1" applyAlignment="1" applyProtection="1">
      <alignment horizontal="left" vertical="top" wrapText="1"/>
      <protection locked="0"/>
    </xf>
    <xf numFmtId="0" fontId="34" fillId="23" borderId="10" xfId="0" applyNumberFormat="1" applyFont="1" applyFill="1" applyBorder="1" applyAlignment="1" applyProtection="1">
      <alignment horizontal="left" vertical="top" wrapText="1"/>
      <protection locked="0"/>
    </xf>
    <xf numFmtId="5" fontId="38" fillId="23" borderId="10" xfId="0" applyNumberFormat="1" applyFont="1" applyFill="1" applyBorder="1" applyAlignment="1" applyProtection="1">
      <alignment horizontal="right" vertical="center"/>
      <protection/>
    </xf>
    <xf numFmtId="0" fontId="34" fillId="25" borderId="10" xfId="0" applyNumberFormat="1" applyFont="1" applyFill="1" applyBorder="1" applyAlignment="1" applyProtection="1">
      <alignment horizontal="left" vertical="top" wrapText="1"/>
      <protection locked="0"/>
    </xf>
    <xf numFmtId="5" fontId="27" fillId="25" borderId="1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5" fontId="23" fillId="0" borderId="0" xfId="61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5" fontId="27" fillId="0" borderId="0" xfId="61" applyNumberFormat="1" applyFont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amarehe2013entrysheet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59"/>
  <sheetViews>
    <sheetView tabSelected="1" workbookViewId="0" topLeftCell="A22">
      <selection activeCell="D19" sqref="D19"/>
    </sheetView>
  </sheetViews>
  <sheetFormatPr defaultColWidth="9.00390625" defaultRowHeight="13.5"/>
  <cols>
    <col min="1" max="1" width="17.375" style="21" customWidth="1"/>
    <col min="2" max="2" width="15.50390625" style="22" customWidth="1"/>
    <col min="3" max="3" width="6.25390625" style="22" bestFit="1" customWidth="1"/>
    <col min="4" max="4" width="10.75390625" style="22" customWidth="1"/>
    <col min="5" max="5" width="7.875" style="22" customWidth="1"/>
    <col min="6" max="6" width="13.375" style="22" customWidth="1"/>
    <col min="7" max="8" width="12.00390625" style="22" customWidth="1"/>
    <col min="9" max="9" width="10.25390625" style="22" customWidth="1"/>
    <col min="10" max="10" width="11.50390625" style="23" customWidth="1"/>
    <col min="11" max="11" width="15.00390625" style="22" customWidth="1"/>
    <col min="12" max="12" width="11.625" style="22" customWidth="1"/>
    <col min="13" max="13" width="15.625" style="22" customWidth="1"/>
    <col min="14" max="14" width="11.625" style="22" customWidth="1"/>
    <col min="15" max="15" width="9.875" style="22" customWidth="1"/>
    <col min="16" max="16" width="8.75390625" style="22" customWidth="1"/>
    <col min="17" max="17" width="15.625" style="22" customWidth="1"/>
    <col min="18" max="18" width="6.625" style="22" customWidth="1"/>
    <col min="19" max="19" width="9.75390625" style="22" customWidth="1"/>
    <col min="20" max="20" width="10.375" style="22" customWidth="1"/>
    <col min="21" max="21" width="15.25390625" style="22" customWidth="1"/>
    <col min="22" max="22" width="7.375" style="23" customWidth="1"/>
    <col min="23" max="23" width="11.125" style="23" customWidth="1"/>
    <col min="24" max="24" width="21.25390625" style="23" customWidth="1"/>
    <col min="25" max="16384" width="9.00390625" style="23" customWidth="1"/>
  </cols>
  <sheetData>
    <row r="1" ht="21">
      <c r="A1" s="51" t="s">
        <v>31</v>
      </c>
    </row>
    <row r="2" spans="1:21" s="26" customFormat="1" ht="23.25" customHeight="1">
      <c r="A2" s="25" t="s">
        <v>32</v>
      </c>
      <c r="B2" s="24"/>
      <c r="C2" s="24"/>
      <c r="D2" s="24"/>
      <c r="E2" s="24"/>
      <c r="F2" s="24"/>
      <c r="G2" s="24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6" customFormat="1" ht="23.25" customHeight="1">
      <c r="A3" s="25" t="s">
        <v>27</v>
      </c>
      <c r="B3" s="24"/>
      <c r="C3" s="24"/>
      <c r="D3" s="24"/>
      <c r="E3" s="24"/>
      <c r="F3" s="24"/>
      <c r="G3" s="24"/>
      <c r="H3" s="24"/>
      <c r="I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6" customFormat="1" ht="30.75" customHeight="1">
      <c r="A4" s="62" t="s">
        <v>28</v>
      </c>
      <c r="B4" s="63"/>
      <c r="C4" s="63"/>
      <c r="D4" s="63"/>
      <c r="E4" s="63"/>
      <c r="F4" s="63"/>
      <c r="G4" s="63"/>
      <c r="K4" s="45"/>
      <c r="L4" s="45"/>
      <c r="M4" s="45"/>
      <c r="N4" s="45"/>
      <c r="O4" s="45"/>
      <c r="P4" s="45"/>
      <c r="Q4" s="45"/>
      <c r="R4" s="45"/>
      <c r="S4" s="27"/>
      <c r="T4" s="27"/>
      <c r="U4" s="27"/>
    </row>
    <row r="5" spans="1:21" s="26" customFormat="1" ht="39" customHeight="1">
      <c r="A5" s="64" t="s">
        <v>45</v>
      </c>
      <c r="B5" s="63"/>
      <c r="C5" s="63"/>
      <c r="D5" s="63"/>
      <c r="E5" s="63"/>
      <c r="F5" s="63"/>
      <c r="G5" s="63"/>
      <c r="K5" s="45"/>
      <c r="L5" s="45"/>
      <c r="M5" s="45"/>
      <c r="N5" s="45"/>
      <c r="O5" s="45"/>
      <c r="P5" s="45"/>
      <c r="Q5" s="45"/>
      <c r="R5" s="45"/>
      <c r="S5" s="24"/>
      <c r="T5" s="24"/>
      <c r="U5" s="24"/>
    </row>
    <row r="6" spans="1:21" ht="27" customHeight="1">
      <c r="A6" s="38" t="s">
        <v>8</v>
      </c>
      <c r="B6" s="23"/>
      <c r="C6" s="28"/>
      <c r="D6" s="28"/>
      <c r="E6" s="28"/>
      <c r="F6" s="28"/>
      <c r="G6" s="28"/>
      <c r="H6" s="28"/>
      <c r="I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7.25" customHeight="1" thickBot="1">
      <c r="A7" s="29" t="s">
        <v>15</v>
      </c>
      <c r="B7" s="30"/>
      <c r="C7" s="28"/>
      <c r="D7" s="28"/>
      <c r="E7" s="28"/>
      <c r="F7" s="28"/>
      <c r="G7" s="28"/>
      <c r="H7" s="28"/>
      <c r="I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7.25" customHeight="1" thickBot="1" thickTop="1">
      <c r="A8" s="28" t="s">
        <v>1</v>
      </c>
      <c r="B8" s="31"/>
      <c r="C8" s="28"/>
      <c r="D8" s="28"/>
      <c r="E8" s="28"/>
      <c r="F8" s="28"/>
      <c r="G8" s="28"/>
      <c r="H8" s="28"/>
      <c r="I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7.25" customHeight="1" thickBot="1" thickTop="1">
      <c r="A9" s="28" t="s">
        <v>52</v>
      </c>
      <c r="B9" s="30" t="s">
        <v>53</v>
      </c>
      <c r="C9" s="28"/>
      <c r="D9" s="28"/>
      <c r="E9" s="28"/>
      <c r="F9" s="28"/>
      <c r="G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s="33" customFormat="1" ht="17.25" customHeight="1" thickBot="1" thickTop="1">
      <c r="A10" s="28" t="s">
        <v>9</v>
      </c>
      <c r="B10" s="49"/>
      <c r="C10" s="50"/>
      <c r="D10" s="50"/>
      <c r="E10" s="50"/>
      <c r="F10" s="50"/>
      <c r="G10" s="37"/>
      <c r="H10" s="37"/>
      <c r="I10" s="37"/>
      <c r="K10" s="37"/>
      <c r="L10" s="37"/>
      <c r="M10" s="37"/>
      <c r="N10" s="37"/>
      <c r="O10" s="37"/>
      <c r="P10" s="37"/>
      <c r="Q10" s="37"/>
      <c r="R10" s="37"/>
      <c r="S10" s="32"/>
      <c r="T10" s="32"/>
      <c r="U10" s="32"/>
    </row>
    <row r="11" spans="1:21" ht="21.75" customHeight="1" thickBot="1" thickTop="1">
      <c r="A11" s="27" t="s">
        <v>17</v>
      </c>
      <c r="B11" s="43">
        <f>W27</f>
        <v>0</v>
      </c>
      <c r="C11" s="28" t="s">
        <v>14</v>
      </c>
      <c r="D11" s="28"/>
      <c r="E11" s="28"/>
      <c r="F11" s="28"/>
      <c r="G11" s="28"/>
      <c r="H11" s="28"/>
      <c r="I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7.25" customHeight="1" thickBot="1" thickTop="1">
      <c r="A12" s="28" t="s">
        <v>10</v>
      </c>
      <c r="B12" s="30"/>
      <c r="C12" s="28"/>
      <c r="D12" s="28"/>
      <c r="E12" s="28"/>
      <c r="F12" s="28"/>
      <c r="G12" s="28"/>
      <c r="H12" s="28"/>
      <c r="I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7.25" customHeight="1" thickBot="1" thickTop="1">
      <c r="A13" s="28" t="s">
        <v>11</v>
      </c>
      <c r="B13" s="34"/>
      <c r="C13" s="28"/>
      <c r="D13" s="28"/>
      <c r="E13" s="28"/>
      <c r="F13" s="28"/>
      <c r="G13" s="28"/>
      <c r="H13" s="28"/>
      <c r="I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33" customFormat="1" ht="17.25" customHeight="1" thickBot="1" thickTop="1">
      <c r="A14" s="35" t="s">
        <v>12</v>
      </c>
      <c r="B14" s="31"/>
      <c r="C14" s="28"/>
      <c r="D14" s="28"/>
      <c r="E14" s="32"/>
      <c r="F14" s="32"/>
      <c r="G14" s="32"/>
      <c r="H14" s="32"/>
      <c r="I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7.25" customHeight="1" thickBot="1" thickTop="1">
      <c r="A15" s="28" t="s">
        <v>13</v>
      </c>
      <c r="B15" s="31"/>
      <c r="C15" s="28"/>
      <c r="D15" s="28"/>
      <c r="E15" s="28"/>
      <c r="F15" s="28"/>
      <c r="G15" s="28"/>
      <c r="H15" s="28"/>
      <c r="I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ht="12" thickTop="1"/>
    <row r="17" spans="1:23" s="1" customFormat="1" ht="38.25" customHeight="1">
      <c r="A17" s="47" t="s">
        <v>35</v>
      </c>
      <c r="B17" s="48"/>
      <c r="C17" s="60" t="s">
        <v>36</v>
      </c>
      <c r="D17" s="61"/>
      <c r="E17" s="61"/>
      <c r="F17" s="61"/>
      <c r="G17" s="61"/>
      <c r="H17" s="61"/>
      <c r="I17" s="61"/>
      <c r="J17" s="2"/>
      <c r="K17" s="46"/>
      <c r="L17" s="46"/>
      <c r="M17" s="46"/>
      <c r="N17" s="46"/>
      <c r="O17" s="46"/>
      <c r="P17" s="46"/>
      <c r="Q17" s="46"/>
      <c r="R17" s="46"/>
      <c r="S17" s="46"/>
      <c r="T17" s="2"/>
      <c r="U17" s="2"/>
      <c r="V17" s="2"/>
      <c r="W17" s="3"/>
    </row>
    <row r="18" spans="1:28" s="10" customFormat="1" ht="168" customHeight="1">
      <c r="A18" s="4" t="s">
        <v>1</v>
      </c>
      <c r="B18" s="4" t="s">
        <v>2</v>
      </c>
      <c r="C18" s="4" t="s">
        <v>3</v>
      </c>
      <c r="D18" s="4" t="s">
        <v>30</v>
      </c>
      <c r="E18" s="5" t="s">
        <v>16</v>
      </c>
      <c r="F18" s="4" t="s">
        <v>4</v>
      </c>
      <c r="G18" s="6" t="s">
        <v>37</v>
      </c>
      <c r="H18" s="53" t="s">
        <v>38</v>
      </c>
      <c r="I18" s="40" t="s">
        <v>0</v>
      </c>
      <c r="J18" s="39" t="s">
        <v>49</v>
      </c>
      <c r="K18" s="6" t="s">
        <v>42</v>
      </c>
      <c r="L18" s="7" t="s">
        <v>54</v>
      </c>
      <c r="M18" s="6" t="s">
        <v>51</v>
      </c>
      <c r="N18" s="7" t="s">
        <v>55</v>
      </c>
      <c r="O18" s="56" t="s">
        <v>39</v>
      </c>
      <c r="P18" s="54" t="s">
        <v>40</v>
      </c>
      <c r="Q18" s="6" t="s">
        <v>34</v>
      </c>
      <c r="R18" s="52" t="s">
        <v>50</v>
      </c>
      <c r="S18" s="6" t="s">
        <v>5</v>
      </c>
      <c r="T18" s="6" t="s">
        <v>6</v>
      </c>
      <c r="U18" s="6" t="s">
        <v>7</v>
      </c>
      <c r="V18" s="52" t="s">
        <v>33</v>
      </c>
      <c r="W18" s="8" t="s">
        <v>29</v>
      </c>
      <c r="X18" s="9" t="s">
        <v>44</v>
      </c>
      <c r="AA18" s="58"/>
      <c r="AB18" s="59"/>
    </row>
    <row r="19" spans="1:24" s="20" customFormat="1" ht="22.5" customHeight="1">
      <c r="A19" s="11"/>
      <c r="B19" s="12"/>
      <c r="C19" s="12"/>
      <c r="D19" s="13"/>
      <c r="E19" s="14">
        <f aca="true" t="shared" si="0" ref="E19:E26">IF(D19="","",IF(OR(MONTH(D19)&lt;=3,AND(MONTH(D19)=4,DAY(D19)=1)),2014-YEAR(D19),2014-YEAR(D19)-1))</f>
      </c>
      <c r="F19" s="15"/>
      <c r="G19" s="16"/>
      <c r="H19" s="16"/>
      <c r="I19" s="41"/>
      <c r="J19" s="36"/>
      <c r="K19" s="16"/>
      <c r="L19" s="36"/>
      <c r="M19" s="16"/>
      <c r="N19" s="36"/>
      <c r="O19" s="57"/>
      <c r="P19" s="55">
        <f aca="true" t="shared" si="1" ref="P19:P26">IF(O19="摘要する",-1000,0)</f>
        <v>0</v>
      </c>
      <c r="Q19" s="16"/>
      <c r="R19" s="36"/>
      <c r="S19" s="12"/>
      <c r="T19" s="18"/>
      <c r="U19" s="18"/>
      <c r="V19" s="36"/>
      <c r="W19" s="44">
        <f aca="true" t="shared" si="2" ref="W19:W26">J19+L19+N19+P19+R19+V19</f>
        <v>0</v>
      </c>
      <c r="X19" s="19"/>
    </row>
    <row r="20" spans="1:24" s="20" customFormat="1" ht="22.5" customHeight="1">
      <c r="A20" s="11"/>
      <c r="B20" s="12"/>
      <c r="C20" s="12"/>
      <c r="D20" s="13"/>
      <c r="E20" s="14">
        <f t="shared" si="0"/>
      </c>
      <c r="F20" s="15"/>
      <c r="G20" s="16"/>
      <c r="H20" s="16"/>
      <c r="I20" s="41"/>
      <c r="J20" s="36"/>
      <c r="K20" s="16"/>
      <c r="L20" s="36"/>
      <c r="M20" s="16"/>
      <c r="N20" s="36"/>
      <c r="O20" s="57"/>
      <c r="P20" s="55">
        <f t="shared" si="1"/>
        <v>0</v>
      </c>
      <c r="Q20" s="16"/>
      <c r="R20" s="36"/>
      <c r="S20" s="12"/>
      <c r="T20" s="18"/>
      <c r="U20" s="18"/>
      <c r="V20" s="36"/>
      <c r="W20" s="44">
        <f t="shared" si="2"/>
        <v>0</v>
      </c>
      <c r="X20" s="19"/>
    </row>
    <row r="21" spans="1:24" s="20" customFormat="1" ht="22.5" customHeight="1">
      <c r="A21" s="11"/>
      <c r="B21" s="12"/>
      <c r="C21" s="12"/>
      <c r="D21" s="13"/>
      <c r="E21" s="14">
        <f t="shared" si="0"/>
      </c>
      <c r="F21" s="15"/>
      <c r="G21" s="16"/>
      <c r="H21" s="16"/>
      <c r="I21" s="41"/>
      <c r="J21" s="36"/>
      <c r="K21" s="16"/>
      <c r="L21" s="36"/>
      <c r="M21" s="16"/>
      <c r="N21" s="36"/>
      <c r="O21" s="57"/>
      <c r="P21" s="55">
        <f t="shared" si="1"/>
        <v>0</v>
      </c>
      <c r="Q21" s="16"/>
      <c r="R21" s="36"/>
      <c r="S21" s="12"/>
      <c r="T21" s="18"/>
      <c r="U21" s="18"/>
      <c r="V21" s="36"/>
      <c r="W21" s="44">
        <f t="shared" si="2"/>
        <v>0</v>
      </c>
      <c r="X21" s="19"/>
    </row>
    <row r="22" spans="1:24" s="20" customFormat="1" ht="22.5" customHeight="1">
      <c r="A22" s="11"/>
      <c r="B22" s="12"/>
      <c r="C22" s="12"/>
      <c r="D22" s="13"/>
      <c r="E22" s="14">
        <f t="shared" si="0"/>
      </c>
      <c r="F22" s="15"/>
      <c r="G22" s="16"/>
      <c r="H22" s="16"/>
      <c r="I22" s="41"/>
      <c r="J22" s="36"/>
      <c r="K22" s="16"/>
      <c r="L22" s="36"/>
      <c r="M22" s="16"/>
      <c r="N22" s="36"/>
      <c r="O22" s="57"/>
      <c r="P22" s="55">
        <f t="shared" si="1"/>
        <v>0</v>
      </c>
      <c r="Q22" s="16"/>
      <c r="R22" s="36"/>
      <c r="S22" s="12"/>
      <c r="T22" s="18"/>
      <c r="U22" s="18"/>
      <c r="V22" s="36"/>
      <c r="W22" s="44">
        <f t="shared" si="2"/>
        <v>0</v>
      </c>
      <c r="X22" s="19"/>
    </row>
    <row r="23" spans="1:24" s="20" customFormat="1" ht="22.5" customHeight="1">
      <c r="A23" s="11"/>
      <c r="B23" s="12"/>
      <c r="C23" s="12"/>
      <c r="D23" s="13"/>
      <c r="E23" s="14">
        <f t="shared" si="0"/>
      </c>
      <c r="F23" s="15"/>
      <c r="G23" s="16"/>
      <c r="H23" s="16"/>
      <c r="I23" s="41"/>
      <c r="J23" s="36"/>
      <c r="K23" s="16"/>
      <c r="L23" s="36"/>
      <c r="M23" s="16"/>
      <c r="N23" s="36"/>
      <c r="O23" s="57"/>
      <c r="P23" s="55">
        <f t="shared" si="1"/>
        <v>0</v>
      </c>
      <c r="Q23" s="16"/>
      <c r="R23" s="36"/>
      <c r="S23" s="12"/>
      <c r="T23" s="18"/>
      <c r="U23" s="18"/>
      <c r="V23" s="36"/>
      <c r="W23" s="44">
        <f t="shared" si="2"/>
        <v>0</v>
      </c>
      <c r="X23" s="19"/>
    </row>
    <row r="24" spans="1:24" s="20" customFormat="1" ht="22.5" customHeight="1">
      <c r="A24" s="11"/>
      <c r="B24" s="12"/>
      <c r="C24" s="12"/>
      <c r="D24" s="13"/>
      <c r="E24" s="14">
        <f t="shared" si="0"/>
      </c>
      <c r="F24" s="15"/>
      <c r="G24" s="16"/>
      <c r="H24" s="16"/>
      <c r="I24" s="41"/>
      <c r="J24" s="36"/>
      <c r="K24" s="16"/>
      <c r="L24" s="36"/>
      <c r="M24" s="16"/>
      <c r="N24" s="36"/>
      <c r="O24" s="57"/>
      <c r="P24" s="55">
        <f t="shared" si="1"/>
        <v>0</v>
      </c>
      <c r="Q24" s="16"/>
      <c r="R24" s="36"/>
      <c r="S24" s="12"/>
      <c r="T24" s="18"/>
      <c r="U24" s="18"/>
      <c r="V24" s="36"/>
      <c r="W24" s="44">
        <f t="shared" si="2"/>
        <v>0</v>
      </c>
      <c r="X24" s="19"/>
    </row>
    <row r="25" spans="1:24" s="20" customFormat="1" ht="22.5" customHeight="1">
      <c r="A25" s="11"/>
      <c r="B25" s="12"/>
      <c r="C25" s="12"/>
      <c r="D25" s="13"/>
      <c r="E25" s="14">
        <f t="shared" si="0"/>
      </c>
      <c r="F25" s="15"/>
      <c r="G25" s="16"/>
      <c r="H25" s="16"/>
      <c r="I25" s="41"/>
      <c r="J25" s="36"/>
      <c r="K25" s="16"/>
      <c r="L25" s="36"/>
      <c r="M25" s="16"/>
      <c r="N25" s="36"/>
      <c r="O25" s="57"/>
      <c r="P25" s="55">
        <f t="shared" si="1"/>
        <v>0</v>
      </c>
      <c r="Q25" s="16"/>
      <c r="R25" s="36"/>
      <c r="S25" s="12"/>
      <c r="T25" s="18"/>
      <c r="U25" s="18"/>
      <c r="V25" s="36"/>
      <c r="W25" s="44">
        <f t="shared" si="2"/>
        <v>0</v>
      </c>
      <c r="X25" s="19"/>
    </row>
    <row r="26" spans="1:24" s="20" customFormat="1" ht="22.5" customHeight="1" thickBot="1">
      <c r="A26" s="11"/>
      <c r="B26" s="12"/>
      <c r="C26" s="12"/>
      <c r="D26" s="13"/>
      <c r="E26" s="14">
        <f t="shared" si="0"/>
      </c>
      <c r="F26" s="15"/>
      <c r="G26" s="16"/>
      <c r="H26" s="16"/>
      <c r="I26" s="41"/>
      <c r="J26" s="36"/>
      <c r="K26" s="16"/>
      <c r="L26" s="36"/>
      <c r="M26" s="16"/>
      <c r="N26" s="36"/>
      <c r="O26" s="57"/>
      <c r="P26" s="55">
        <f t="shared" si="1"/>
        <v>0</v>
      </c>
      <c r="Q26" s="16"/>
      <c r="R26" s="36"/>
      <c r="S26" s="12"/>
      <c r="T26" s="18"/>
      <c r="U26" s="18"/>
      <c r="V26" s="36"/>
      <c r="W26" s="44">
        <f t="shared" si="2"/>
        <v>0</v>
      </c>
      <c r="X26" s="19"/>
    </row>
    <row r="27" spans="9:23" ht="24" customHeight="1" thickBot="1">
      <c r="I27" s="23"/>
      <c r="J27" s="22"/>
      <c r="W27" s="42">
        <f>SUM(W19:W26)</f>
        <v>0</v>
      </c>
    </row>
    <row r="28" spans="1:10" ht="11.25">
      <c r="A28" s="21" t="s">
        <v>20</v>
      </c>
      <c r="I28" s="23"/>
      <c r="J28" s="22"/>
    </row>
    <row r="29" spans="1:24" ht="11.25">
      <c r="A29" s="21" t="s">
        <v>26</v>
      </c>
      <c r="B29" s="21" t="s">
        <v>26</v>
      </c>
      <c r="C29" s="21" t="s">
        <v>26</v>
      </c>
      <c r="D29" s="21" t="s">
        <v>26</v>
      </c>
      <c r="E29" s="21" t="s">
        <v>26</v>
      </c>
      <c r="F29" s="21" t="s">
        <v>26</v>
      </c>
      <c r="G29" s="21" t="s">
        <v>26</v>
      </c>
      <c r="H29" s="21" t="s">
        <v>26</v>
      </c>
      <c r="I29" s="21" t="s">
        <v>26</v>
      </c>
      <c r="J29" s="21" t="s">
        <v>26</v>
      </c>
      <c r="K29" s="21" t="s">
        <v>26</v>
      </c>
      <c r="L29" s="21" t="s">
        <v>26</v>
      </c>
      <c r="M29" s="21" t="s">
        <v>26</v>
      </c>
      <c r="N29" s="21" t="s">
        <v>26</v>
      </c>
      <c r="O29" s="21"/>
      <c r="P29" s="21"/>
      <c r="Q29" s="21" t="s">
        <v>26</v>
      </c>
      <c r="R29" s="21" t="s">
        <v>26</v>
      </c>
      <c r="S29" s="21" t="s">
        <v>26</v>
      </c>
      <c r="T29" s="21" t="s">
        <v>26</v>
      </c>
      <c r="U29" s="21" t="s">
        <v>26</v>
      </c>
      <c r="V29" s="21" t="s">
        <v>26</v>
      </c>
      <c r="W29" s="21" t="s">
        <v>26</v>
      </c>
      <c r="X29" s="21" t="s">
        <v>26</v>
      </c>
    </row>
    <row r="30" spans="1:24" s="20" customFormat="1" ht="22.5" customHeight="1">
      <c r="A30" s="11" t="s">
        <v>21</v>
      </c>
      <c r="B30" s="12" t="s">
        <v>22</v>
      </c>
      <c r="C30" s="12" t="s">
        <v>23</v>
      </c>
      <c r="D30" s="13">
        <v>21399</v>
      </c>
      <c r="E30" s="14">
        <f>IF(D30="","",IF(OR(MONTH(D30)&lt;=3,AND(MONTH(D30)=4,DAY(D30)=1)),2014-YEAR(D30),2014-YEAR(D30)-1))</f>
        <v>55</v>
      </c>
      <c r="F30" s="15" t="s">
        <v>24</v>
      </c>
      <c r="G30" s="16" t="s">
        <v>43</v>
      </c>
      <c r="H30" s="16" t="s">
        <v>18</v>
      </c>
      <c r="I30" s="41" t="s">
        <v>46</v>
      </c>
      <c r="J30" s="36">
        <v>2500</v>
      </c>
      <c r="K30" s="16" t="s">
        <v>25</v>
      </c>
      <c r="L30" s="36">
        <v>2500</v>
      </c>
      <c r="M30" s="16" t="s">
        <v>47</v>
      </c>
      <c r="N30" s="36">
        <v>2000</v>
      </c>
      <c r="O30" s="36" t="s">
        <v>41</v>
      </c>
      <c r="P30" s="55">
        <f>IF(O30="摘要する",-1000,0)</f>
        <v>-1000</v>
      </c>
      <c r="Q30" s="16" t="s">
        <v>48</v>
      </c>
      <c r="R30" s="17">
        <v>500</v>
      </c>
      <c r="S30" s="12"/>
      <c r="T30" s="18"/>
      <c r="U30" s="18" t="s">
        <v>19</v>
      </c>
      <c r="V30" s="17">
        <v>1000</v>
      </c>
      <c r="W30" s="44">
        <f>J30+L30+N30+P30+R30+V30</f>
        <v>7500</v>
      </c>
      <c r="X30" s="19"/>
    </row>
    <row r="31" spans="1:28" s="10" customFormat="1" ht="168" customHeight="1">
      <c r="A31" s="4" t="s">
        <v>1</v>
      </c>
      <c r="B31" s="4" t="s">
        <v>2</v>
      </c>
      <c r="C31" s="4" t="s">
        <v>3</v>
      </c>
      <c r="D31" s="4" t="s">
        <v>30</v>
      </c>
      <c r="E31" s="5" t="s">
        <v>16</v>
      </c>
      <c r="F31" s="4" t="s">
        <v>4</v>
      </c>
      <c r="G31" s="6" t="s">
        <v>37</v>
      </c>
      <c r="H31" s="53" t="s">
        <v>38</v>
      </c>
      <c r="I31" s="40" t="s">
        <v>0</v>
      </c>
      <c r="J31" s="39" t="s">
        <v>49</v>
      </c>
      <c r="K31" s="6" t="s">
        <v>42</v>
      </c>
      <c r="L31" s="7" t="s">
        <v>54</v>
      </c>
      <c r="M31" s="6" t="s">
        <v>51</v>
      </c>
      <c r="N31" s="7" t="s">
        <v>55</v>
      </c>
      <c r="O31" s="53" t="s">
        <v>39</v>
      </c>
      <c r="P31" s="54" t="s">
        <v>40</v>
      </c>
      <c r="Q31" s="6" t="s">
        <v>34</v>
      </c>
      <c r="R31" s="52" t="s">
        <v>50</v>
      </c>
      <c r="S31" s="6" t="s">
        <v>5</v>
      </c>
      <c r="T31" s="6" t="s">
        <v>6</v>
      </c>
      <c r="U31" s="6" t="s">
        <v>7</v>
      </c>
      <c r="V31" s="52" t="s">
        <v>33</v>
      </c>
      <c r="W31" s="8" t="s">
        <v>29</v>
      </c>
      <c r="X31" s="9" t="s">
        <v>44</v>
      </c>
      <c r="AA31" s="58"/>
      <c r="AB31" s="59"/>
    </row>
    <row r="32" spans="9:10" ht="11.25">
      <c r="I32" s="23"/>
      <c r="J32" s="22"/>
    </row>
    <row r="33" spans="9:10" ht="11.25">
      <c r="I33" s="23"/>
      <c r="J33" s="22"/>
    </row>
    <row r="34" spans="9:10" ht="11.25">
      <c r="I34" s="23"/>
      <c r="J34" s="22"/>
    </row>
    <row r="35" spans="9:10" ht="11.25">
      <c r="I35" s="23"/>
      <c r="J35" s="22"/>
    </row>
    <row r="36" spans="9:10" ht="11.25">
      <c r="I36" s="23"/>
      <c r="J36" s="22"/>
    </row>
    <row r="37" spans="9:10" ht="11.25">
      <c r="I37" s="23"/>
      <c r="J37" s="22"/>
    </row>
    <row r="38" spans="9:10" ht="11.25">
      <c r="I38" s="23"/>
      <c r="J38" s="22"/>
    </row>
    <row r="39" spans="9:10" ht="11.25">
      <c r="I39" s="23"/>
      <c r="J39" s="22"/>
    </row>
    <row r="40" spans="9:10" ht="11.25">
      <c r="I40" s="23"/>
      <c r="J40" s="22"/>
    </row>
    <row r="41" spans="9:10" ht="11.25">
      <c r="I41" s="23"/>
      <c r="J41" s="22"/>
    </row>
    <row r="42" spans="9:10" ht="11.25">
      <c r="I42" s="23"/>
      <c r="J42" s="22"/>
    </row>
    <row r="43" spans="9:10" ht="11.25">
      <c r="I43" s="23"/>
      <c r="J43" s="22"/>
    </row>
    <row r="44" spans="9:10" ht="11.25">
      <c r="I44" s="23"/>
      <c r="J44" s="22"/>
    </row>
    <row r="45" spans="9:10" ht="11.25">
      <c r="I45" s="23"/>
      <c r="J45" s="22"/>
    </row>
    <row r="46" spans="9:10" ht="11.25">
      <c r="I46" s="23"/>
      <c r="J46" s="22"/>
    </row>
    <row r="47" spans="9:10" ht="11.25">
      <c r="I47" s="23"/>
      <c r="J47" s="22"/>
    </row>
    <row r="48" spans="9:10" ht="11.25">
      <c r="I48" s="23"/>
      <c r="J48" s="22"/>
    </row>
    <row r="49" spans="9:10" ht="11.25">
      <c r="I49" s="23"/>
      <c r="J49" s="22"/>
    </row>
    <row r="50" spans="9:10" ht="11.25">
      <c r="I50" s="23"/>
      <c r="J50" s="22"/>
    </row>
    <row r="51" spans="9:10" ht="11.25">
      <c r="I51" s="23"/>
      <c r="J51" s="22"/>
    </row>
    <row r="52" spans="9:10" ht="11.25">
      <c r="I52" s="23"/>
      <c r="J52" s="22"/>
    </row>
    <row r="53" spans="9:10" ht="11.25">
      <c r="I53" s="23"/>
      <c r="J53" s="22"/>
    </row>
    <row r="54" spans="9:10" ht="11.25">
      <c r="I54" s="23"/>
      <c r="J54" s="22"/>
    </row>
    <row r="55" spans="9:10" ht="11.25">
      <c r="I55" s="23"/>
      <c r="J55" s="22"/>
    </row>
    <row r="56" spans="9:10" ht="11.25">
      <c r="I56" s="23"/>
      <c r="J56" s="22"/>
    </row>
    <row r="57" spans="9:10" ht="11.25">
      <c r="I57" s="23"/>
      <c r="J57" s="22"/>
    </row>
    <row r="58" spans="9:10" ht="11.25">
      <c r="I58" s="23"/>
      <c r="J58" s="22"/>
    </row>
    <row r="59" spans="9:10" ht="11.25">
      <c r="I59" s="23"/>
      <c r="J59" s="22"/>
    </row>
  </sheetData>
  <mergeCells count="5">
    <mergeCell ref="AA31:AB31"/>
    <mergeCell ref="AA18:AB18"/>
    <mergeCell ref="C17:I17"/>
    <mergeCell ref="A4:G4"/>
    <mergeCell ref="A5:G5"/>
  </mergeCells>
  <dataValidations count="19">
    <dataValidation type="whole" allowBlank="1" showInputMessage="1" showErrorMessage="1" sqref="W30 W19:W26">
      <formula1>0</formula1>
      <formula2>12500</formula2>
    </dataValidation>
    <dataValidation type="whole" allowBlank="1" showErrorMessage="1" sqref="J19:J26 N19:N26 L30 J30 N30 L19:L26">
      <formula1>0</formula1>
      <formula2>3000</formula2>
    </dataValidation>
    <dataValidation type="whole" allowBlank="1" showErrorMessage="1" sqref="R30 R19:R26">
      <formula1>0</formula1>
      <formula2>500</formula2>
    </dataValidation>
    <dataValidation type="list" allowBlank="1" showInputMessage="1" showErrorMessage="1" promptTitle="競技者一時登録" prompt="選んでください&#10;公認大会対象クラスに非登録者が出場する場合、一時登録（\500）が必要です。但し、15歳以下は登録無料になります。" sqref="U30 U19:U26">
      <formula1>"-,一時登録する,15歳以下無料登録"</formula1>
    </dataValidation>
    <dataValidation allowBlank="1" showInputMessage="1" showErrorMessage="1" promptTitle="競技者登録番号" prompt="ＪＯＡの競技者登録番号を書いて下さい" sqref="T30 T19:T26"/>
    <dataValidation allowBlank="1" showInputMessage="1" showErrorMessage="1" promptTitle="E-card番号" prompt="マイカードを使用する方は番号を記入して下さい。" sqref="S30 S19:S26"/>
    <dataValidation type="list" allowBlank="1" showInputMessage="1" showErrorMessage="1" promptTitle="性別" prompt="男女を選択してください&#10;" imeMode="hiragana" sqref="C30 C19:C26">
      <formula1>"男,女"</formula1>
    </dataValidation>
    <dataValidation allowBlank="1" showInputMessage="1" showErrorMessage="1" promptTitle="ふりがな" prompt="ひらがなで入力願います" imeMode="hiragana" sqref="B30 B19:B26"/>
    <dataValidation type="textLength" allowBlank="1" showInputMessage="1" showErrorMessage="1" promptTitle="氏名" prompt="スペースは半角でお願いします" imeMode="on" sqref="A30 A19:A26">
      <formula1>0</formula1>
      <formula2>10</formula2>
    </dataValidation>
    <dataValidation type="date" allowBlank="1" showInputMessage="1" showErrorMessage="1" promptTitle="生年月日" prompt="西暦で記入してください。&#10;" imeMode="hiragana" sqref="D30 D19:D26">
      <formula1>1</formula1>
      <formula2>39082</formula2>
    </dataValidation>
    <dataValidation allowBlank="1" showInputMessage="1" showErrorMessage="1" promptTitle="携帯電話番号" prompt="半角数字と半角ハイフン（-）で記入して下さい。&#10;" imeMode="halfAlpha" sqref="F30 F19:F26"/>
    <dataValidation type="list" allowBlank="1" showInputMessage="1" showErrorMessage="1" promptTitle="公認ミドル大会" prompt="参加クラスを選んでください" sqref="K30 K19:K26">
      <formula1>"M21,W21,M35,W35,M50,W50,M65,W65,M75,M20,W20,M18,W18,M15,W15,M12,W12,Bm,Bs"</formula1>
    </dataValidation>
    <dataValidation type="list" allowBlank="1" showInputMessage="1" showErrorMessage="1" promptTitle="メニュー参加費区分" prompt="料金適用の区分を選んで下さい。" sqref="I30 I19:I26">
      <formula1>"一般,学生,高校生以下"</formula1>
    </dataValidation>
    <dataValidation type="list" allowBlank="1" showInputMessage="1" showErrorMessage="1" promptTitle="８月24日キャンプメニュー　ミドルレース" prompt="参加クラスを選んでください" sqref="G30 G19:G26">
      <formula1>"middle1,middle2,middle3,biginner"</formula1>
    </dataValidation>
    <dataValidation type="list" allowBlank="1" showInputMessage="1" showErrorMessage="1" promptTitle="5月4日キャンプメニュー　アフターメニュー（リレートレ）" prompt="選んでください" sqref="H30 H19:H26">
      <formula1>"参加する,-"</formula1>
    </dataValidation>
    <dataValidation type="list" allowBlank="1" showInputMessage="1" showErrorMessage="1" promptTitle="公認ミドル、公認スプリント両方出る方の割引摘要" prompt="自動で割引計算されます" sqref="O30 O19:O26">
      <formula1>"摘要する,-"</formula1>
    </dataValidation>
    <dataValidation type="list" allowBlank="1" showInputMessage="1" showErrorMessage="1" promptTitle="スプリント大会（公認）" prompt="参加クラスを選んでください" sqref="M30 M19:M26">
      <formula1>"M21,W21,M35,W35,M50,W50,M65,W65,M75,M20,W20,M18,W18,M15,W15,M12,W12,B,Heavy"</formula1>
    </dataValidation>
    <dataValidation type="list" allowBlank="1" showInputMessage="1" showErrorMessage="1" promptTitle="e-cardレンタル" prompt="選んでください&#10;レースごとではなくて、各日ごとに通しで利用できる設定になっています。" sqref="Q19:Q26 Q30">
      <formula1>"-,マイカード使用,24日のみレンタル,25日のみレンタル,2日間通しでレンタル"</formula1>
    </dataValidation>
    <dataValidation allowBlank="1" showInputMessage="1" showErrorMessage="1" promptTitle="年齢" prompt="自動計算&#10;2014年3月31日時点の年齢&#10;" imeMode="halfAlpha" sqref="E19:E26 E30"/>
  </dataValidations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ヤマカワオーエンタープライズ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山川克則</dc:creator>
  <cp:keywords/>
  <dc:description/>
  <cp:lastModifiedBy>山川克則</cp:lastModifiedBy>
  <dcterms:created xsi:type="dcterms:W3CDTF">2013-04-09T20:44:53Z</dcterms:created>
  <dcterms:modified xsi:type="dcterms:W3CDTF">2013-07-01T04:46:08Z</dcterms:modified>
  <cp:category/>
  <cp:version/>
  <cp:contentType/>
  <cp:contentStatus/>
</cp:coreProperties>
</file>